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45" windowHeight="4590" firstSheet="2" activeTab="2"/>
  </bookViews>
  <sheets>
    <sheet name="Cal" sheetId="1" r:id="rId1"/>
    <sheet name="Check" sheetId="2" r:id="rId2"/>
    <sheet name="Shapiro-Wilk Test for Normality" sheetId="3" r:id="rId3"/>
    <sheet name="Tren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<sst xmlns="http://schemas.openxmlformats.org/spreadsheetml/2006/main" count="124" uniqueCount="80">
  <si>
    <t>ICV</t>
  </si>
  <si>
    <t>LCS</t>
  </si>
  <si>
    <t>MIS</t>
  </si>
  <si>
    <t>CLS</t>
  </si>
  <si>
    <t>LCS - Laboratory control sample</t>
  </si>
  <si>
    <t>ICV - Second source calibration verification standard</t>
  </si>
  <si>
    <t>FDS - Field-split duplicate sample</t>
  </si>
  <si>
    <t>CLS - Co-located duplicate sample</t>
  </si>
  <si>
    <t>IME - Intrinsic instrumental measurement effects</t>
  </si>
  <si>
    <t>Components of Analytical Uncertainty</t>
  </si>
  <si>
    <t>SPE - Spike preparation effects</t>
  </si>
  <si>
    <t>PME - Preparation method effects</t>
  </si>
  <si>
    <t xml:space="preserve">MIE - Matrix interference effects </t>
  </si>
  <si>
    <t>SCE- Sample collection effects</t>
  </si>
  <si>
    <t>SLE - Sample location effects</t>
  </si>
  <si>
    <t>% relative uncertainty</t>
  </si>
  <si>
    <t>% relative systematic error</t>
  </si>
  <si>
    <t>Component Systematic Error</t>
  </si>
  <si>
    <t>% relative standard deviation</t>
  </si>
  <si>
    <t>Recovery</t>
  </si>
  <si>
    <t>Bias</t>
  </si>
  <si>
    <t>Std. Dev.</t>
  </si>
  <si>
    <t>Component Percent Recovery</t>
  </si>
  <si>
    <t>Component Percent Standard Uncertainty</t>
  </si>
  <si>
    <t>percent</t>
  </si>
  <si>
    <t xml:space="preserve">If the sample measurement is </t>
  </si>
  <si>
    <t>-</t>
  </si>
  <si>
    <t xml:space="preserve">then the uncertainty interval is </t>
  </si>
  <si>
    <t>,</t>
  </si>
  <si>
    <t>ICS</t>
  </si>
  <si>
    <t>ICS - Instrument calibration standard</t>
  </si>
  <si>
    <t>FDS</t>
  </si>
  <si>
    <t xml:space="preserve">IME  </t>
  </si>
  <si>
    <t xml:space="preserve">SPE </t>
  </si>
  <si>
    <t xml:space="preserve">PME  </t>
  </si>
  <si>
    <t xml:space="preserve">MIE  </t>
  </si>
  <si>
    <t xml:space="preserve">SCE </t>
  </si>
  <si>
    <t xml:space="preserve">SLE </t>
  </si>
  <si>
    <t>~</t>
  </si>
  <si>
    <t xml:space="preserve">PME </t>
  </si>
  <si>
    <t xml:space="preserve">MIE </t>
  </si>
  <si>
    <t xml:space="preserve">IME </t>
  </si>
  <si>
    <t>SPE</t>
  </si>
  <si>
    <t>PME</t>
  </si>
  <si>
    <t>(Only the IME, PME, and MIE are combined for the analytical measurement uncertainty)</t>
  </si>
  <si>
    <t>Relative Analytical Measurement Uncertainty  for routine field samples</t>
  </si>
  <si>
    <t>%</t>
  </si>
  <si>
    <t>for a Two-Tailed Normal Distribution Confidence Interval</t>
  </si>
  <si>
    <t>WRONG CL</t>
  </si>
  <si>
    <t xml:space="preserve">Your specified t-value is </t>
  </si>
  <si>
    <t>Relative Systematic Error associated with the measurement of routine field samples</t>
  </si>
  <si>
    <t>(Only the IME, PME, and MIE biases are combined for the analytical measurement systematic error)</t>
  </si>
  <si>
    <t xml:space="preserve">What is the Confidence Level (CL)?  Enter ONLY one of these percentages: 80, 90, 95, 99 </t>
  </si>
  <si>
    <t>mg/L</t>
  </si>
  <si>
    <t xml:space="preserve">at the </t>
  </si>
  <si>
    <t>% Confidence Level (Expanded Uncertainty)</t>
  </si>
  <si>
    <t>Page 2</t>
  </si>
  <si>
    <t>Page 1</t>
  </si>
  <si>
    <t>Enter 20 replicate results for the following quality control samples as relative deviation (%):</t>
  </si>
  <si>
    <t>Page 3</t>
  </si>
  <si>
    <t>What is the analytical measurement result?</t>
  </si>
  <si>
    <t>What are the analytical measurement units?</t>
  </si>
  <si>
    <t xml:space="preserve">QC-based Nested Approach for Estimating Analytical Measurement Uncertainty </t>
  </si>
  <si>
    <t xml:space="preserve">QC-based Nested Approach </t>
  </si>
  <si>
    <t>Copper in Wastewater by ICP</t>
  </si>
  <si>
    <t xml:space="preserve">For the above result, if the systematic measurement error (bias) is corrected, and </t>
  </si>
  <si>
    <t xml:space="preserve">the corrected measurement is </t>
  </si>
  <si>
    <t xml:space="preserve">MIS - Matrix interference sample (matrix spike, organic surrogate, radiochemical tracer) </t>
  </si>
  <si>
    <t>What are the analyte, matrix, and technology?</t>
  </si>
  <si>
    <t xml:space="preserve">W </t>
  </si>
  <si>
    <t>if greater than 0.868 then treat as normal</t>
  </si>
  <si>
    <t>0.01-level critical point for n = 20</t>
  </si>
  <si>
    <t>CHECK WITH DOCUMENTED DATA</t>
  </si>
  <si>
    <t>MATRIX INTERFERENCE SAMPLE</t>
  </si>
  <si>
    <t>LABORATORY CONTROL SAMPLE</t>
  </si>
  <si>
    <r>
      <t>I</t>
    </r>
    <r>
      <rPr>
        <b/>
        <sz val="10"/>
        <rFont val="Arial"/>
        <family val="2"/>
      </rPr>
      <t>NDEPENDENT CALIBRATION VERIFICATION</t>
    </r>
  </si>
  <si>
    <t>INSTRUMENT CALIBRATION STANDARD</t>
  </si>
  <si>
    <t>CHECK FOR NORMALITY</t>
  </si>
  <si>
    <t>Average</t>
  </si>
  <si>
    <t>SUM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</si>
</sst>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0000"/>
    <numFmt numFmtId="172" formatCode="m/d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15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64" fontId="3" fillId="2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64" fontId="3" fillId="2" borderId="7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/>
      <protection locked="0"/>
    </xf>
    <xf numFmtId="164" fontId="7" fillId="2" borderId="13" xfId="0" applyNumberFormat="1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16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29" fillId="2" borderId="13" xfId="0" applyNumberFormat="1" applyFont="1" applyFill="1" applyBorder="1" applyAlignment="1" applyProtection="1">
      <alignment horizontal="center"/>
      <protection locked="0"/>
    </xf>
    <xf numFmtId="164" fontId="29" fillId="2" borderId="14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164" fontId="29" fillId="2" borderId="15" xfId="0" applyNumberFormat="1" applyFont="1" applyFill="1" applyBorder="1" applyAlignment="1" applyProtection="1">
      <alignment horizontal="center"/>
      <protection locked="0"/>
    </xf>
    <xf numFmtId="164" fontId="7" fillId="2" borderId="15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Partitioning of Uncertainty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Cal!$I$12:$I$22</c:f>
              <c:strCache/>
            </c:strRef>
          </c:cat>
          <c:val>
            <c:numRef>
              <c:f>Cal!$K$12:$K$22</c:f>
              <c:numCache/>
            </c:numRef>
          </c:val>
        </c:ser>
        <c:axId val="31676515"/>
        <c:axId val="16653180"/>
      </c:bar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Relative Uncertainty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95"/>
          <c:w val="0.966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Trend!$A$1</c:f>
              <c:strCache>
                <c:ptCount val="1"/>
                <c:pt idx="0">
                  <c:v>ICS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Trend!$A$2:$A$21</c:f>
              <c:numCache/>
            </c:numRef>
          </c:yVal>
          <c:smooth val="0"/>
        </c:ser>
        <c:axId val="15660893"/>
        <c:axId val="6730310"/>
      </c:scatterChart>
      <c:valAx>
        <c:axId val="15660893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730310"/>
        <c:crosses val="autoZero"/>
        <c:crossBetween val="midCat"/>
        <c:dispUnits/>
      </c:valAx>
      <c:valAx>
        <c:axId val="6730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8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Trend!$B$1</c:f>
              <c:strCache>
                <c:ptCount val="1"/>
                <c:pt idx="0">
                  <c:v>ICV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Trend!$B$2:$B$21</c:f>
              <c:numCache/>
            </c:numRef>
          </c:yVal>
          <c:smooth val="0"/>
        </c:ser>
        <c:axId val="60572791"/>
        <c:axId val="8284208"/>
      </c:scatterChart>
      <c:valAx>
        <c:axId val="6057279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crossBetween val="midCat"/>
        <c:dispUnits/>
      </c:valAx>
      <c:valAx>
        <c:axId val="8284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6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56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Trend!$C$1</c:f>
              <c:strCache>
                <c:ptCount val="1"/>
                <c:pt idx="0">
                  <c:v>LCS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Trend!$C$2:$C$21</c:f>
              <c:numCache/>
            </c:numRef>
          </c:yVal>
          <c:smooth val="0"/>
        </c:ser>
        <c:axId val="7449009"/>
        <c:axId val="67041082"/>
      </c:scatterChart>
      <c:valAx>
        <c:axId val="744900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crossBetween val="midCat"/>
        <c:dispUnits/>
      </c:valAx>
      <c:valAx>
        <c:axId val="6704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"/>
          <c:w val="0.96275"/>
          <c:h val="0.7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Trend!$D$1</c:f>
              <c:strCache>
                <c:ptCount val="1"/>
                <c:pt idx="0">
                  <c:v>MIS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yVal>
            <c:numRef>
              <c:f>Trend!$D$2:$D$21</c:f>
              <c:numCache/>
            </c:numRef>
          </c:yVal>
          <c:smooth val="0"/>
        </c:ser>
        <c:axId val="66498827"/>
        <c:axId val="61618532"/>
      </c:scatterChart>
      <c:valAx>
        <c:axId val="66498827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crossBetween val="midCat"/>
        <c:dispUnits/>
      </c:valAx>
      <c:valAx>
        <c:axId val="6161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37</xdr:col>
      <xdr:colOff>1200150</xdr:colOff>
      <xdr:row>18</xdr:row>
      <xdr:rowOff>9525</xdr:rowOff>
    </xdr:to>
    <xdr:graphicFrame>
      <xdr:nvGraphicFramePr>
        <xdr:cNvPr id="1" name="Chart 15"/>
        <xdr:cNvGraphicFramePr/>
      </xdr:nvGraphicFramePr>
      <xdr:xfrm>
        <a:off x="15935325" y="342900"/>
        <a:ext cx="759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428625</xdr:colOff>
      <xdr:row>15</xdr:row>
      <xdr:rowOff>142875</xdr:rowOff>
    </xdr:to>
    <xdr:graphicFrame>
      <xdr:nvGraphicFramePr>
        <xdr:cNvPr id="1" name="Chart 2"/>
        <xdr:cNvGraphicFramePr/>
      </xdr:nvGraphicFramePr>
      <xdr:xfrm>
        <a:off x="3676650" y="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16</xdr:row>
      <xdr:rowOff>0</xdr:rowOff>
    </xdr:from>
    <xdr:to>
      <xdr:col>13</xdr:col>
      <xdr:colOff>428625</xdr:colOff>
      <xdr:row>32</xdr:row>
      <xdr:rowOff>19050</xdr:rowOff>
    </xdr:to>
    <xdr:graphicFrame>
      <xdr:nvGraphicFramePr>
        <xdr:cNvPr id="2" name="Chart 4"/>
        <xdr:cNvGraphicFramePr/>
      </xdr:nvGraphicFramePr>
      <xdr:xfrm>
        <a:off x="3676650" y="26289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438150</xdr:colOff>
      <xdr:row>0</xdr:row>
      <xdr:rowOff>0</xdr:rowOff>
    </xdr:from>
    <xdr:to>
      <xdr:col>21</xdr:col>
      <xdr:colOff>238125</xdr:colOff>
      <xdr:row>15</xdr:row>
      <xdr:rowOff>142875</xdr:rowOff>
    </xdr:to>
    <xdr:graphicFrame>
      <xdr:nvGraphicFramePr>
        <xdr:cNvPr id="3" name="Chart 5"/>
        <xdr:cNvGraphicFramePr/>
      </xdr:nvGraphicFramePr>
      <xdr:xfrm>
        <a:off x="8362950" y="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438150</xdr:colOff>
      <xdr:row>16</xdr:row>
      <xdr:rowOff>19050</xdr:rowOff>
    </xdr:from>
    <xdr:to>
      <xdr:col>21</xdr:col>
      <xdr:colOff>238125</xdr:colOff>
      <xdr:row>32</xdr:row>
      <xdr:rowOff>38100</xdr:rowOff>
    </xdr:to>
    <xdr:graphicFrame>
      <xdr:nvGraphicFramePr>
        <xdr:cNvPr id="4" name="Chart 6"/>
        <xdr:cNvGraphicFramePr/>
      </xdr:nvGraphicFramePr>
      <xdr:xfrm>
        <a:off x="8362950" y="26479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ll.LQAO\My%20Documents\VSP%20Contract\2004\Chebyshev\Proo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44"/>
  <sheetViews>
    <sheetView workbookViewId="0" topLeftCell="A4">
      <selection activeCell="E12" sqref="E12:E31"/>
    </sheetView>
  </sheetViews>
  <sheetFormatPr defaultColWidth="9.140625" defaultRowHeight="12.75"/>
  <cols>
    <col min="1" max="1" width="9.7109375" style="0" customWidth="1"/>
    <col min="2" max="2" width="18.57421875" style="0" customWidth="1"/>
    <col min="3" max="4" width="18.421875" style="0" customWidth="1"/>
    <col min="5" max="7" width="18.28125" style="0" customWidth="1"/>
    <col min="9" max="9" width="5.140625" style="0" customWidth="1"/>
    <col min="10" max="10" width="2.140625" style="0" customWidth="1"/>
    <col min="11" max="11" width="7.57421875" style="0" bestFit="1" customWidth="1"/>
    <col min="12" max="12" width="5.57421875" style="0" customWidth="1"/>
    <col min="13" max="13" width="13.8515625" style="0" customWidth="1"/>
    <col min="16" max="16" width="5.8515625" style="0" customWidth="1"/>
    <col min="17" max="17" width="2.140625" style="0" customWidth="1"/>
    <col min="18" max="18" width="5.00390625" style="0" customWidth="1"/>
    <col min="19" max="19" width="13.140625" style="0" customWidth="1"/>
    <col min="20" max="20" width="2.7109375" style="0" customWidth="1"/>
    <col min="21" max="21" width="4.421875" style="0" customWidth="1"/>
    <col min="22" max="22" width="4.140625" style="38" customWidth="1"/>
    <col min="23" max="23" width="3.00390625" style="0" customWidth="1"/>
    <col min="24" max="24" width="15.57421875" style="0" customWidth="1"/>
    <col min="25" max="25" width="9.8515625" style="0" customWidth="1"/>
    <col min="26" max="26" width="5.00390625" style="0" customWidth="1"/>
    <col min="27" max="27" width="1.7109375" style="0" customWidth="1"/>
    <col min="28" max="28" width="22.140625" style="0" customWidth="1"/>
    <col min="29" max="29" width="4.7109375" style="0" customWidth="1"/>
    <col min="30" max="30" width="2.140625" style="0" customWidth="1"/>
    <col min="31" max="31" width="4.28125" style="0" customWidth="1"/>
    <col min="32" max="32" width="6.7109375" style="0" customWidth="1"/>
    <col min="34" max="34" width="4.00390625" style="0" customWidth="1"/>
    <col min="35" max="35" width="9.140625" style="39" customWidth="1"/>
    <col min="38" max="38" width="18.28125" style="0" customWidth="1"/>
  </cols>
  <sheetData>
    <row r="1" spans="1:38" ht="26.25">
      <c r="A1" s="4"/>
      <c r="B1" s="66" t="s">
        <v>62</v>
      </c>
      <c r="C1" s="5"/>
      <c r="D1" s="5"/>
      <c r="E1" s="5"/>
      <c r="F1" s="5"/>
      <c r="G1" s="63" t="s">
        <v>57</v>
      </c>
      <c r="H1" s="66" t="s">
        <v>63</v>
      </c>
      <c r="I1" s="5"/>
      <c r="J1" s="43"/>
      <c r="K1" s="5"/>
      <c r="L1" s="5"/>
      <c r="M1" s="5"/>
      <c r="N1" s="5"/>
      <c r="O1" s="45" t="str">
        <f>E2</f>
        <v>Copper in Wastewater by ICP</v>
      </c>
      <c r="P1" s="5"/>
      <c r="Q1" s="5"/>
      <c r="R1" s="71"/>
      <c r="S1" s="5"/>
      <c r="T1" s="5"/>
      <c r="U1" s="9"/>
      <c r="V1" s="9"/>
      <c r="W1" s="5"/>
      <c r="X1" s="63" t="s">
        <v>56</v>
      </c>
      <c r="Y1" s="66" t="s">
        <v>63</v>
      </c>
      <c r="Z1" s="5"/>
      <c r="AA1" s="5"/>
      <c r="AB1" s="5"/>
      <c r="AC1" s="5"/>
      <c r="AD1" s="5"/>
      <c r="AE1" s="5"/>
      <c r="AF1" s="45" t="str">
        <f>E2</f>
        <v>Copper in Wastewater by ICP</v>
      </c>
      <c r="AG1" s="5"/>
      <c r="AH1" s="5"/>
      <c r="AI1" s="45"/>
      <c r="AJ1" s="46"/>
      <c r="AK1" s="46"/>
      <c r="AL1" s="63" t="s">
        <v>59</v>
      </c>
    </row>
    <row r="2" spans="1:38" ht="15">
      <c r="A2" s="6"/>
      <c r="B2" s="59" t="s">
        <v>68</v>
      </c>
      <c r="C2" s="7"/>
      <c r="D2" s="71"/>
      <c r="E2" s="68" t="s">
        <v>64</v>
      </c>
      <c r="F2" s="55"/>
      <c r="G2" s="7"/>
      <c r="H2" s="6"/>
      <c r="I2" s="7"/>
      <c r="J2" s="47"/>
      <c r="K2" s="47"/>
      <c r="L2" s="47"/>
      <c r="M2" s="47"/>
      <c r="N2" s="7"/>
      <c r="O2" s="7"/>
      <c r="P2" s="7"/>
      <c r="Q2" s="7"/>
      <c r="R2" s="7"/>
      <c r="S2" s="7"/>
      <c r="T2" s="7"/>
      <c r="U2" s="9"/>
      <c r="V2" s="9"/>
      <c r="W2" s="7"/>
      <c r="X2" s="7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1:38" ht="12.75">
      <c r="A3" s="6"/>
      <c r="B3" s="9" t="s">
        <v>58</v>
      </c>
      <c r="C3" s="9"/>
      <c r="D3" s="9"/>
      <c r="E3" s="9"/>
      <c r="F3" s="9"/>
      <c r="G3" s="9"/>
      <c r="H3" s="6"/>
      <c r="I3" s="9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ht="12.75">
      <c r="A4" s="6"/>
      <c r="B4" s="9" t="s">
        <v>30</v>
      </c>
      <c r="C4" s="7"/>
      <c r="D4" s="7"/>
      <c r="E4" s="7"/>
      <c r="F4" s="7"/>
      <c r="G4" s="7"/>
      <c r="H4" s="6"/>
      <c r="I4" s="9" t="s">
        <v>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6"/>
      <c r="B5" s="9" t="s">
        <v>5</v>
      </c>
      <c r="C5" s="7"/>
      <c r="D5" s="7"/>
      <c r="E5" s="7"/>
      <c r="F5" s="7"/>
      <c r="G5" s="7"/>
      <c r="H5" s="6"/>
      <c r="I5" s="9" t="s">
        <v>10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</row>
    <row r="6" spans="1:38" ht="12.75">
      <c r="A6" s="6"/>
      <c r="B6" s="9" t="s">
        <v>4</v>
      </c>
      <c r="C6" s="7"/>
      <c r="D6" s="7"/>
      <c r="E6" s="7"/>
      <c r="F6" s="7"/>
      <c r="G6" s="7"/>
      <c r="H6" s="6"/>
      <c r="I6" s="9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</row>
    <row r="7" spans="1:38" ht="12.75">
      <c r="A7" s="6"/>
      <c r="B7" s="9" t="s">
        <v>67</v>
      </c>
      <c r="C7" s="7"/>
      <c r="D7" s="7"/>
      <c r="E7" s="7"/>
      <c r="F7" s="7"/>
      <c r="G7" s="7"/>
      <c r="H7" s="6"/>
      <c r="I7" s="9" t="s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ht="12.75">
      <c r="A8" s="6"/>
      <c r="B8" s="9" t="s">
        <v>6</v>
      </c>
      <c r="C8" s="7"/>
      <c r="D8" s="7"/>
      <c r="E8" s="7"/>
      <c r="F8" s="7"/>
      <c r="G8" s="7"/>
      <c r="H8" s="6"/>
      <c r="I8" s="9" t="s">
        <v>13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</row>
    <row r="9" spans="1:38" ht="12.75">
      <c r="A9" s="6"/>
      <c r="B9" s="9" t="s">
        <v>7</v>
      </c>
      <c r="C9" s="7"/>
      <c r="D9" s="7"/>
      <c r="E9" s="7"/>
      <c r="F9" s="7"/>
      <c r="G9" s="7"/>
      <c r="H9" s="6"/>
      <c r="I9" s="9" t="s">
        <v>14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6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</row>
    <row r="10" spans="1:38" ht="12.75">
      <c r="A10" s="6"/>
      <c r="B10" s="9"/>
      <c r="C10" s="7"/>
      <c r="D10" s="7"/>
      <c r="E10" s="7"/>
      <c r="F10" s="7"/>
      <c r="G10" s="7"/>
      <c r="H10" s="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8"/>
    </row>
    <row r="11" spans="1:38" ht="15.75">
      <c r="A11" s="6"/>
      <c r="B11" s="2" t="s">
        <v>29</v>
      </c>
      <c r="C11" s="2" t="s">
        <v>0</v>
      </c>
      <c r="D11" s="2" t="s">
        <v>1</v>
      </c>
      <c r="E11" s="2" t="s">
        <v>2</v>
      </c>
      <c r="F11" s="2" t="s">
        <v>31</v>
      </c>
      <c r="G11" s="15" t="s">
        <v>3</v>
      </c>
      <c r="H11" s="6"/>
      <c r="I11" s="48" t="s">
        <v>23</v>
      </c>
      <c r="J11" s="48"/>
      <c r="K11" s="48"/>
      <c r="L11" s="48"/>
      <c r="M11" s="48"/>
      <c r="N11" s="48"/>
      <c r="O11" s="9"/>
      <c r="P11" s="48" t="s">
        <v>22</v>
      </c>
      <c r="Q11" s="48"/>
      <c r="R11" s="48"/>
      <c r="S11" s="48"/>
      <c r="T11" s="48"/>
      <c r="U11" s="48" t="s">
        <v>17</v>
      </c>
      <c r="V11" s="9"/>
      <c r="W11" s="8"/>
      <c r="X11" s="13"/>
      <c r="Y11" s="13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8"/>
    </row>
    <row r="12" spans="1:38" ht="12.75">
      <c r="A12" s="6"/>
      <c r="B12" s="69">
        <v>1.1</v>
      </c>
      <c r="C12" s="69">
        <v>0.5</v>
      </c>
      <c r="D12" s="69">
        <v>4</v>
      </c>
      <c r="E12" s="69">
        <v>12</v>
      </c>
      <c r="F12" s="80">
        <v>0</v>
      </c>
      <c r="G12" s="81">
        <v>0</v>
      </c>
      <c r="H12" s="6"/>
      <c r="I12" s="18" t="s">
        <v>32</v>
      </c>
      <c r="J12" s="19" t="s">
        <v>38</v>
      </c>
      <c r="K12" s="49">
        <f>B32</f>
        <v>0.841949335892919</v>
      </c>
      <c r="L12" s="19" t="s">
        <v>18</v>
      </c>
      <c r="M12" s="19"/>
      <c r="N12" s="20"/>
      <c r="O12" s="9"/>
      <c r="P12" s="18" t="s">
        <v>32</v>
      </c>
      <c r="Q12" s="19" t="s">
        <v>38</v>
      </c>
      <c r="R12" s="25">
        <f>B34</f>
        <v>101.4795</v>
      </c>
      <c r="S12" s="19"/>
      <c r="T12" s="19"/>
      <c r="U12" s="19" t="s">
        <v>41</v>
      </c>
      <c r="V12" s="19" t="s">
        <v>38</v>
      </c>
      <c r="W12" s="25">
        <f>-100+R12</f>
        <v>1.4795000000000016</v>
      </c>
      <c r="X12" s="19" t="s">
        <v>24</v>
      </c>
      <c r="Y12" s="13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</row>
    <row r="13" spans="1:38" ht="12.75">
      <c r="A13" s="6"/>
      <c r="B13" s="69">
        <v>0.76</v>
      </c>
      <c r="C13" s="69">
        <v>0.1</v>
      </c>
      <c r="D13" s="69">
        <v>0.5</v>
      </c>
      <c r="E13" s="69">
        <v>1.4</v>
      </c>
      <c r="F13" s="82">
        <v>0</v>
      </c>
      <c r="G13" s="81">
        <v>0</v>
      </c>
      <c r="H13" s="6"/>
      <c r="I13" s="13"/>
      <c r="J13" s="9"/>
      <c r="K13" s="50"/>
      <c r="L13" s="9"/>
      <c r="M13" s="9"/>
      <c r="N13" s="21"/>
      <c r="O13" s="9"/>
      <c r="P13" s="13"/>
      <c r="Q13" s="9"/>
      <c r="R13" s="9"/>
      <c r="S13" s="9"/>
      <c r="T13" s="9"/>
      <c r="U13" s="9"/>
      <c r="V13" s="9"/>
      <c r="W13" s="7"/>
      <c r="X13" s="9"/>
      <c r="Y13" s="13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8"/>
    </row>
    <row r="14" spans="1:38" ht="12.75">
      <c r="A14" s="6"/>
      <c r="B14" s="69">
        <v>0.36</v>
      </c>
      <c r="C14" s="69">
        <v>1</v>
      </c>
      <c r="D14" s="69">
        <v>1.5</v>
      </c>
      <c r="E14" s="69">
        <v>8</v>
      </c>
      <c r="F14" s="82">
        <v>0</v>
      </c>
      <c r="G14" s="81">
        <v>0</v>
      </c>
      <c r="H14" s="6"/>
      <c r="I14" s="13" t="s">
        <v>33</v>
      </c>
      <c r="J14" s="9" t="s">
        <v>38</v>
      </c>
      <c r="K14" s="51">
        <f>IF(B32&lt;C32,((C32^2)-(K12^2))^0.5,0)</f>
        <v>0.09646515596726142</v>
      </c>
      <c r="L14" s="9" t="s">
        <v>18</v>
      </c>
      <c r="M14" s="9"/>
      <c r="N14" s="21"/>
      <c r="O14" s="9"/>
      <c r="P14" s="13" t="s">
        <v>33</v>
      </c>
      <c r="Q14" s="9" t="s">
        <v>38</v>
      </c>
      <c r="R14" s="26">
        <f>(C34/(R12/100))</f>
        <v>99.6605225685976</v>
      </c>
      <c r="S14" s="9"/>
      <c r="T14" s="9"/>
      <c r="U14" s="9" t="s">
        <v>42</v>
      </c>
      <c r="V14" s="9" t="s">
        <v>38</v>
      </c>
      <c r="W14" s="26">
        <f>-100+R14</f>
        <v>-0.3394774314024005</v>
      </c>
      <c r="X14" s="9" t="s">
        <v>24</v>
      </c>
      <c r="Y14" s="13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1:38" ht="12.75">
      <c r="A15" s="6"/>
      <c r="B15" s="69">
        <v>2.04</v>
      </c>
      <c r="C15" s="69">
        <v>1.2</v>
      </c>
      <c r="D15" s="69">
        <v>1.7</v>
      </c>
      <c r="E15" s="69">
        <v>3.7</v>
      </c>
      <c r="F15" s="82">
        <v>0</v>
      </c>
      <c r="G15" s="81">
        <v>0</v>
      </c>
      <c r="H15" s="6"/>
      <c r="I15" s="13"/>
      <c r="J15" s="9"/>
      <c r="K15" s="50"/>
      <c r="L15" s="9"/>
      <c r="M15" s="9"/>
      <c r="N15" s="21"/>
      <c r="O15" s="9"/>
      <c r="P15" s="13"/>
      <c r="Q15" s="9"/>
      <c r="R15" s="9"/>
      <c r="S15" s="9"/>
      <c r="T15" s="9"/>
      <c r="U15" s="9"/>
      <c r="V15" s="9"/>
      <c r="W15" s="7"/>
      <c r="X15" s="9"/>
      <c r="Y15" s="13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8"/>
    </row>
    <row r="16" spans="1:38" ht="12.75">
      <c r="A16" s="6"/>
      <c r="B16" s="69">
        <v>0.99</v>
      </c>
      <c r="C16" s="69">
        <v>0.2</v>
      </c>
      <c r="D16" s="69">
        <v>0.1</v>
      </c>
      <c r="E16" s="69">
        <v>12</v>
      </c>
      <c r="F16" s="82">
        <v>0</v>
      </c>
      <c r="G16" s="81">
        <v>0</v>
      </c>
      <c r="H16" s="6"/>
      <c r="I16" s="13" t="s">
        <v>34</v>
      </c>
      <c r="J16" s="9" t="s">
        <v>38</v>
      </c>
      <c r="K16" s="51">
        <f>IF(C32&lt;D32,((D32^2)-((K12^2)+(K14^2)))^0.5,0)</f>
        <v>7.130660263220628</v>
      </c>
      <c r="L16" s="9" t="s">
        <v>18</v>
      </c>
      <c r="M16" s="9"/>
      <c r="N16" s="21"/>
      <c r="O16" s="9"/>
      <c r="P16" s="13" t="s">
        <v>39</v>
      </c>
      <c r="Q16" s="9" t="s">
        <v>38</v>
      </c>
      <c r="R16" s="26">
        <f>(D34/(($R$12/100)*($R$14/100)))</f>
        <v>104.25174272012654</v>
      </c>
      <c r="S16" s="9"/>
      <c r="T16" s="9"/>
      <c r="U16" s="9" t="s">
        <v>43</v>
      </c>
      <c r="V16" s="9" t="s">
        <v>38</v>
      </c>
      <c r="W16" s="26">
        <f>-100+R16</f>
        <v>4.251742720126543</v>
      </c>
      <c r="X16" s="9" t="s">
        <v>24</v>
      </c>
      <c r="Y16" s="13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8"/>
    </row>
    <row r="17" spans="1:38" ht="12.75">
      <c r="A17" s="6"/>
      <c r="B17" s="69">
        <v>1.21</v>
      </c>
      <c r="C17" s="69">
        <v>0.4</v>
      </c>
      <c r="D17" s="69">
        <v>2.2</v>
      </c>
      <c r="E17" s="69">
        <v>0.4</v>
      </c>
      <c r="F17" s="82">
        <v>0</v>
      </c>
      <c r="G17" s="81">
        <v>0</v>
      </c>
      <c r="H17" s="6"/>
      <c r="I17" s="13"/>
      <c r="J17" s="9"/>
      <c r="K17" s="50"/>
      <c r="L17" s="9"/>
      <c r="M17" s="9"/>
      <c r="N17" s="21"/>
      <c r="O17" s="9"/>
      <c r="P17" s="13"/>
      <c r="Q17" s="9"/>
      <c r="R17" s="9"/>
      <c r="S17" s="9"/>
      <c r="T17" s="9"/>
      <c r="U17" s="9"/>
      <c r="V17" s="9"/>
      <c r="W17" s="24"/>
      <c r="X17" s="9"/>
      <c r="Y17" s="1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8"/>
    </row>
    <row r="18" spans="1:38" ht="12.75">
      <c r="A18" s="6"/>
      <c r="B18" s="69">
        <v>1.74</v>
      </c>
      <c r="C18" s="69">
        <v>1.2</v>
      </c>
      <c r="D18" s="69">
        <v>0.4</v>
      </c>
      <c r="E18" s="69">
        <v>3.6</v>
      </c>
      <c r="F18" s="82">
        <v>0</v>
      </c>
      <c r="G18" s="81">
        <v>0</v>
      </c>
      <c r="H18" s="6"/>
      <c r="I18" s="13" t="s">
        <v>35</v>
      </c>
      <c r="J18" s="9" t="s">
        <v>38</v>
      </c>
      <c r="K18" s="51">
        <f>IF(D32&lt;E32,((E32^2)-((K12^2)+(K14^2)+(K16^2)))^0.5,0)</f>
        <v>8.5245604918346</v>
      </c>
      <c r="L18" s="9" t="s">
        <v>18</v>
      </c>
      <c r="M18" s="9"/>
      <c r="N18" s="21"/>
      <c r="O18" s="9"/>
      <c r="P18" s="22" t="s">
        <v>40</v>
      </c>
      <c r="Q18" s="14" t="s">
        <v>38</v>
      </c>
      <c r="R18" s="27">
        <f>E34/(($R$12/100)*($R$14/100)*($R$16/100))</f>
        <v>99.30288803528241</v>
      </c>
      <c r="S18" s="14"/>
      <c r="T18" s="14"/>
      <c r="U18" s="14" t="s">
        <v>35</v>
      </c>
      <c r="V18" s="14" t="s">
        <v>38</v>
      </c>
      <c r="W18" s="27">
        <f>-100+R18</f>
        <v>-0.6971119647175925</v>
      </c>
      <c r="X18" s="14" t="s">
        <v>24</v>
      </c>
      <c r="Y18" s="1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8"/>
    </row>
    <row r="19" spans="1:38" ht="12.75">
      <c r="A19" s="6"/>
      <c r="B19" s="69">
        <v>3.73</v>
      </c>
      <c r="C19" s="69">
        <v>0.9</v>
      </c>
      <c r="D19" s="69">
        <v>0.3</v>
      </c>
      <c r="E19" s="69">
        <v>0.1</v>
      </c>
      <c r="F19" s="82">
        <v>0</v>
      </c>
      <c r="G19" s="81">
        <v>0</v>
      </c>
      <c r="H19" s="6"/>
      <c r="I19" s="13"/>
      <c r="J19" s="9"/>
      <c r="K19" s="50"/>
      <c r="L19" s="9"/>
      <c r="M19" s="9"/>
      <c r="N19" s="21"/>
      <c r="O19" s="9"/>
      <c r="P19" s="9"/>
      <c r="Q19" s="9"/>
      <c r="R19" s="9"/>
      <c r="S19" s="9"/>
      <c r="T19" s="9"/>
      <c r="U19" s="9"/>
      <c r="V19" s="9"/>
      <c r="W19" s="9"/>
      <c r="X19" s="61">
        <f>IF(V24=80,1.328,X20)</f>
        <v>2.093</v>
      </c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</row>
    <row r="20" spans="1:38" ht="12.75">
      <c r="A20" s="6"/>
      <c r="B20" s="69">
        <v>1.06</v>
      </c>
      <c r="C20" s="69">
        <v>0.1</v>
      </c>
      <c r="D20" s="69">
        <v>0.5</v>
      </c>
      <c r="E20" s="69">
        <v>2.7</v>
      </c>
      <c r="F20" s="82">
        <v>0</v>
      </c>
      <c r="G20" s="81">
        <v>0</v>
      </c>
      <c r="H20" s="6"/>
      <c r="I20" s="13" t="s">
        <v>36</v>
      </c>
      <c r="J20" s="9" t="s">
        <v>38</v>
      </c>
      <c r="K20" s="51">
        <f>IF(E32&lt;F32,((F32^2)-((K12^2)+(K16^2)+(K18^2)))^0.5,0)</f>
        <v>0</v>
      </c>
      <c r="L20" s="9" t="s">
        <v>18</v>
      </c>
      <c r="M20" s="9"/>
      <c r="N20" s="21"/>
      <c r="O20" s="9"/>
      <c r="P20" s="9"/>
      <c r="Q20" s="9"/>
      <c r="R20" s="9"/>
      <c r="S20" s="9"/>
      <c r="T20" s="9"/>
      <c r="U20" s="9"/>
      <c r="V20" s="9"/>
      <c r="W20" s="9"/>
      <c r="X20" s="61">
        <f>IF(V24=90,1.729,X21)</f>
        <v>2.093</v>
      </c>
      <c r="Y20" s="6"/>
      <c r="Z20" s="59" t="s">
        <v>60</v>
      </c>
      <c r="AA20" s="65"/>
      <c r="AB20" s="53"/>
      <c r="AC20" s="53"/>
      <c r="AD20" s="53"/>
      <c r="AE20" s="7"/>
      <c r="AF20" s="7"/>
      <c r="AG20" s="67">
        <v>10</v>
      </c>
      <c r="AH20" s="7"/>
      <c r="AI20" s="7"/>
      <c r="AJ20" s="7"/>
      <c r="AK20" s="7"/>
      <c r="AL20" s="8"/>
    </row>
    <row r="21" spans="1:38" ht="12.75">
      <c r="A21" s="6"/>
      <c r="B21" s="69">
        <v>3.1</v>
      </c>
      <c r="C21" s="69">
        <v>1.3</v>
      </c>
      <c r="D21" s="69">
        <v>15</v>
      </c>
      <c r="E21" s="69">
        <v>17</v>
      </c>
      <c r="F21" s="82">
        <v>0</v>
      </c>
      <c r="G21" s="81">
        <v>0</v>
      </c>
      <c r="H21" s="6"/>
      <c r="I21" s="13"/>
      <c r="J21" s="9"/>
      <c r="K21" s="50"/>
      <c r="L21" s="9"/>
      <c r="M21" s="9"/>
      <c r="N21" s="21"/>
      <c r="O21" s="9"/>
      <c r="P21" s="9"/>
      <c r="Q21" s="9"/>
      <c r="R21" s="9"/>
      <c r="S21" s="9"/>
      <c r="T21" s="9"/>
      <c r="U21" s="9"/>
      <c r="V21" s="9"/>
      <c r="W21" s="9"/>
      <c r="X21" s="61">
        <f>IF(V24=95,2.093,X22)</f>
        <v>2.093</v>
      </c>
      <c r="Y21" s="6"/>
      <c r="Z21" s="59"/>
      <c r="AA21" s="65"/>
      <c r="AB21" s="53"/>
      <c r="AC21" s="53"/>
      <c r="AD21" s="53"/>
      <c r="AE21" s="7"/>
      <c r="AF21" s="7"/>
      <c r="AG21" s="35"/>
      <c r="AH21" s="7"/>
      <c r="AI21" s="7"/>
      <c r="AJ21" s="7"/>
      <c r="AK21" s="7"/>
      <c r="AL21" s="8"/>
    </row>
    <row r="22" spans="1:38" ht="12.75">
      <c r="A22" s="6"/>
      <c r="B22" s="69">
        <v>2</v>
      </c>
      <c r="C22" s="69">
        <v>0.9</v>
      </c>
      <c r="D22" s="69">
        <v>20</v>
      </c>
      <c r="E22" s="69">
        <v>30</v>
      </c>
      <c r="F22" s="82">
        <v>0</v>
      </c>
      <c r="G22" s="81">
        <v>0</v>
      </c>
      <c r="H22" s="6"/>
      <c r="I22" s="22" t="s">
        <v>37</v>
      </c>
      <c r="J22" s="14" t="s">
        <v>38</v>
      </c>
      <c r="K22" s="54">
        <f>IF(F32&lt;G32,((G32^2)-((K12^2)+(K16^2)+(K18^2)+(K20^2)))^0.5,0)</f>
        <v>0</v>
      </c>
      <c r="L22" s="14" t="s">
        <v>18</v>
      </c>
      <c r="M22" s="14"/>
      <c r="N22" s="23"/>
      <c r="O22" s="9"/>
      <c r="P22" s="9"/>
      <c r="Q22" s="9"/>
      <c r="R22" s="9"/>
      <c r="S22" s="9"/>
      <c r="T22" s="9"/>
      <c r="U22" s="9"/>
      <c r="V22" s="9"/>
      <c r="W22" s="9"/>
      <c r="X22" s="61" t="str">
        <f>IF(V24=99,2.861,X23)</f>
        <v>WRONG CL</v>
      </c>
      <c r="Y22" s="6"/>
      <c r="Z22" s="59" t="s">
        <v>61</v>
      </c>
      <c r="AA22" s="65"/>
      <c r="AB22" s="53"/>
      <c r="AC22" s="53"/>
      <c r="AD22" s="53"/>
      <c r="AE22" s="7"/>
      <c r="AF22" s="7"/>
      <c r="AG22" s="67" t="s">
        <v>53</v>
      </c>
      <c r="AH22" s="7"/>
      <c r="AI22" s="7"/>
      <c r="AJ22" s="7"/>
      <c r="AK22" s="7"/>
      <c r="AL22" s="8"/>
    </row>
    <row r="23" spans="1:38" ht="12.75">
      <c r="A23" s="6"/>
      <c r="B23" s="69">
        <v>0.7</v>
      </c>
      <c r="C23" s="69">
        <v>1</v>
      </c>
      <c r="D23" s="69">
        <v>0.4</v>
      </c>
      <c r="E23" s="69">
        <v>3.7</v>
      </c>
      <c r="F23" s="82">
        <v>0</v>
      </c>
      <c r="G23" s="81">
        <v>0</v>
      </c>
      <c r="H23" s="6"/>
      <c r="I23" s="7"/>
      <c r="J23" s="7"/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9"/>
      <c r="W23" s="9"/>
      <c r="X23" s="61" t="s">
        <v>48</v>
      </c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</row>
    <row r="24" spans="1:38" ht="12.75">
      <c r="A24" s="6"/>
      <c r="B24" s="69">
        <v>0.4</v>
      </c>
      <c r="C24" s="69">
        <v>2</v>
      </c>
      <c r="D24" s="69">
        <v>4</v>
      </c>
      <c r="E24" s="69">
        <v>1.5</v>
      </c>
      <c r="F24" s="82">
        <v>0</v>
      </c>
      <c r="G24" s="81">
        <v>0</v>
      </c>
      <c r="H24" s="6"/>
      <c r="I24" s="64" t="s">
        <v>52</v>
      </c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  <c r="U24" s="7"/>
      <c r="V24" s="67">
        <v>95</v>
      </c>
      <c r="W24" s="55" t="s">
        <v>46</v>
      </c>
      <c r="X24" s="7"/>
      <c r="Y24" s="6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/>
    </row>
    <row r="25" spans="1:38" ht="12.75">
      <c r="A25" s="6"/>
      <c r="B25" s="69">
        <v>0.9</v>
      </c>
      <c r="C25" s="69">
        <v>0.2</v>
      </c>
      <c r="D25" s="69">
        <v>0.6</v>
      </c>
      <c r="E25" s="69">
        <v>5</v>
      </c>
      <c r="F25" s="82">
        <v>0</v>
      </c>
      <c r="G25" s="81">
        <v>0</v>
      </c>
      <c r="H25" s="6"/>
      <c r="I25" s="56" t="s">
        <v>49</v>
      </c>
      <c r="J25" s="62"/>
      <c r="K25" s="62"/>
      <c r="L25" s="62"/>
      <c r="M25" s="73">
        <f>X19</f>
        <v>2.093</v>
      </c>
      <c r="N25" s="56" t="s">
        <v>47</v>
      </c>
      <c r="O25" s="62"/>
      <c r="P25" s="62"/>
      <c r="Q25" s="62"/>
      <c r="R25" s="62"/>
      <c r="S25" s="62"/>
      <c r="T25" s="62"/>
      <c r="U25" s="62"/>
      <c r="V25" s="62"/>
      <c r="W25" s="62"/>
      <c r="X25" s="57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</row>
    <row r="26" spans="1:38" ht="12.75">
      <c r="A26" s="6"/>
      <c r="B26" s="69">
        <v>1.4</v>
      </c>
      <c r="C26" s="69">
        <v>1</v>
      </c>
      <c r="D26" s="69">
        <v>1.5</v>
      </c>
      <c r="E26" s="69">
        <v>1.4</v>
      </c>
      <c r="F26" s="82">
        <v>0</v>
      </c>
      <c r="G26" s="81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</row>
    <row r="27" spans="1:38" ht="12.75">
      <c r="A27" s="6"/>
      <c r="B27" s="69">
        <v>1.9</v>
      </c>
      <c r="C27" s="69">
        <v>1.4</v>
      </c>
      <c r="D27" s="69">
        <v>5</v>
      </c>
      <c r="E27" s="69">
        <v>20</v>
      </c>
      <c r="F27" s="82">
        <v>0</v>
      </c>
      <c r="G27" s="81">
        <v>0</v>
      </c>
      <c r="H27" s="6"/>
      <c r="I27" s="56" t="s">
        <v>45</v>
      </c>
      <c r="J27" s="9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57"/>
      <c r="Y27" s="6"/>
      <c r="Z27" s="9" t="s">
        <v>25</v>
      </c>
      <c r="AA27" s="7"/>
      <c r="AB27" s="7"/>
      <c r="AC27" s="41">
        <f>AG20</f>
        <v>10</v>
      </c>
      <c r="AD27" s="40" t="str">
        <f>AG22</f>
        <v>mg/L</v>
      </c>
      <c r="AE27" s="42"/>
      <c r="AF27" s="9" t="s">
        <v>28</v>
      </c>
      <c r="AG27" s="7"/>
      <c r="AH27" s="7"/>
      <c r="AI27" s="7"/>
      <c r="AJ27" s="7"/>
      <c r="AK27" s="7"/>
      <c r="AL27" s="8"/>
    </row>
    <row r="28" spans="1:38" ht="12.75">
      <c r="A28" s="6"/>
      <c r="B28" s="69">
        <v>2</v>
      </c>
      <c r="C28" s="69">
        <v>1.5</v>
      </c>
      <c r="D28" s="69">
        <v>24</v>
      </c>
      <c r="E28" s="69">
        <v>3.5</v>
      </c>
      <c r="F28" s="82">
        <v>0</v>
      </c>
      <c r="G28" s="81">
        <v>0</v>
      </c>
      <c r="H28" s="6"/>
      <c r="I28" s="56" t="s">
        <v>44</v>
      </c>
      <c r="J28" s="9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57"/>
      <c r="Y28" s="6"/>
      <c r="Z28" s="9" t="s">
        <v>27</v>
      </c>
      <c r="AA28" s="7"/>
      <c r="AB28" s="7"/>
      <c r="AC28" s="58">
        <f>$AC$27-(($AC$27*$K$29/10000)*100)</f>
        <v>7.667235997686147</v>
      </c>
      <c r="AD28" s="36" t="s">
        <v>26</v>
      </c>
      <c r="AE28" s="58">
        <f>$AC$27+(($AC$27*$K$29/10000)*100)</f>
        <v>12.332764002313853</v>
      </c>
      <c r="AF28" s="40" t="str">
        <f>AD27</f>
        <v>mg/L</v>
      </c>
      <c r="AG28" s="9" t="s">
        <v>54</v>
      </c>
      <c r="AH28" s="9">
        <f>$V$24</f>
        <v>95</v>
      </c>
      <c r="AI28" s="9" t="s">
        <v>55</v>
      </c>
      <c r="AJ28" s="7"/>
      <c r="AK28" s="7"/>
      <c r="AL28" s="8"/>
    </row>
    <row r="29" spans="1:38" ht="12.75">
      <c r="A29" s="6"/>
      <c r="B29" s="69">
        <v>1.5</v>
      </c>
      <c r="C29" s="69">
        <v>1.7</v>
      </c>
      <c r="D29" s="69">
        <v>3</v>
      </c>
      <c r="E29" s="69">
        <v>5</v>
      </c>
      <c r="F29" s="82">
        <v>0</v>
      </c>
      <c r="G29" s="81">
        <v>0</v>
      </c>
      <c r="H29" s="6"/>
      <c r="I29" s="16"/>
      <c r="J29" s="16"/>
      <c r="K29" s="74">
        <f>(SQRT(($K$12^2)+($K$16^2)+($K$18^2))*M25)</f>
        <v>23.327640023138525</v>
      </c>
      <c r="L29" s="32" t="s">
        <v>15</v>
      </c>
      <c r="M29" s="33"/>
      <c r="N29" s="34"/>
      <c r="O29" s="7"/>
      <c r="P29" s="7"/>
      <c r="Q29" s="7"/>
      <c r="R29" s="7"/>
      <c r="S29" s="9"/>
      <c r="T29" s="9"/>
      <c r="U29" s="9"/>
      <c r="V29" s="9"/>
      <c r="W29" s="9"/>
      <c r="X29" s="7"/>
      <c r="Y29" s="6"/>
      <c r="Z29" s="7"/>
      <c r="AA29" s="7"/>
      <c r="AB29" s="7"/>
      <c r="AC29" s="7"/>
      <c r="AD29" s="60"/>
      <c r="AE29" s="7"/>
      <c r="AF29" s="7"/>
      <c r="AG29" s="7"/>
      <c r="AH29" s="7"/>
      <c r="AI29" s="7"/>
      <c r="AJ29" s="7"/>
      <c r="AK29" s="7"/>
      <c r="AL29" s="8"/>
    </row>
    <row r="30" spans="1:38" ht="12.75">
      <c r="A30" s="6"/>
      <c r="B30" s="69">
        <v>1.6</v>
      </c>
      <c r="C30" s="69">
        <v>3</v>
      </c>
      <c r="D30" s="69">
        <v>13</v>
      </c>
      <c r="E30" s="69">
        <v>-24</v>
      </c>
      <c r="F30" s="82">
        <v>0</v>
      </c>
      <c r="G30" s="81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  <c r="U30" s="9"/>
      <c r="V30" s="9"/>
      <c r="W30" s="9"/>
      <c r="X30" s="7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</row>
    <row r="31" spans="1:38" ht="12.75">
      <c r="A31" s="6"/>
      <c r="B31" s="70">
        <v>1.1</v>
      </c>
      <c r="C31" s="70">
        <v>3.1</v>
      </c>
      <c r="D31" s="70">
        <v>11</v>
      </c>
      <c r="E31" s="70">
        <v>-13</v>
      </c>
      <c r="F31" s="83">
        <v>0</v>
      </c>
      <c r="G31" s="81">
        <v>0</v>
      </c>
      <c r="H31" s="6"/>
      <c r="I31" s="7"/>
      <c r="J31" s="9"/>
      <c r="K31" s="7"/>
      <c r="L31" s="7"/>
      <c r="M31" s="7"/>
      <c r="N31" s="7"/>
      <c r="O31" s="7"/>
      <c r="P31" s="7"/>
      <c r="Q31" s="7"/>
      <c r="R31" s="7"/>
      <c r="S31" s="9"/>
      <c r="T31" s="9"/>
      <c r="U31" s="9"/>
      <c r="V31" s="9"/>
      <c r="W31" s="9"/>
      <c r="X31" s="7"/>
      <c r="Y31" s="6"/>
      <c r="Z31" s="9" t="s">
        <v>65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</row>
    <row r="32" spans="1:38" ht="15.75">
      <c r="A32" s="13" t="s">
        <v>21</v>
      </c>
      <c r="B32" s="44">
        <f aca="true" t="shared" si="0" ref="B32:G32">STDEV(B12:B31)</f>
        <v>0.841949335892919</v>
      </c>
      <c r="C32" s="44">
        <f t="shared" si="0"/>
        <v>0.8474574977698383</v>
      </c>
      <c r="D32" s="28">
        <f t="shared" si="0"/>
        <v>7.180842568946906</v>
      </c>
      <c r="E32" s="28">
        <f t="shared" si="0"/>
        <v>11.145969297416325</v>
      </c>
      <c r="F32" s="28">
        <f t="shared" si="0"/>
        <v>0</v>
      </c>
      <c r="G32" s="29">
        <f t="shared" si="0"/>
        <v>0</v>
      </c>
      <c r="H32" s="6"/>
      <c r="I32" s="56" t="s">
        <v>50</v>
      </c>
      <c r="J32" s="9"/>
      <c r="K32" s="7"/>
      <c r="L32" s="7"/>
      <c r="M32" s="7"/>
      <c r="N32" s="7"/>
      <c r="O32" s="7"/>
      <c r="P32" s="7"/>
      <c r="Q32" s="7"/>
      <c r="R32" s="7"/>
      <c r="S32" s="9"/>
      <c r="T32" s="9"/>
      <c r="U32" s="9"/>
      <c r="V32" s="9"/>
      <c r="W32" s="9"/>
      <c r="X32" s="7"/>
      <c r="Y32" s="6"/>
      <c r="Z32" s="9" t="s">
        <v>66</v>
      </c>
      <c r="AA32" s="7"/>
      <c r="AB32" s="7"/>
      <c r="AC32" s="72">
        <f>(($AC$27)/((100+$K$34)/100))</f>
        <v>9.518674552874652</v>
      </c>
      <c r="AD32" s="50" t="str">
        <f>AD27</f>
        <v>mg/L</v>
      </c>
      <c r="AE32" s="7"/>
      <c r="AF32" s="9" t="s">
        <v>28</v>
      </c>
      <c r="AG32" s="7"/>
      <c r="AH32" s="7"/>
      <c r="AI32" s="7"/>
      <c r="AJ32" s="7"/>
      <c r="AK32" s="7"/>
      <c r="AL32" s="8"/>
    </row>
    <row r="33" spans="1:38" ht="15.75">
      <c r="A33" s="13" t="s">
        <v>20</v>
      </c>
      <c r="B33" s="28">
        <f>AVERAGE(B12:B31)</f>
        <v>1.4794999999999998</v>
      </c>
      <c r="C33" s="28">
        <f>AVERAGE(C12:C31)</f>
        <v>1.1350000000000002</v>
      </c>
      <c r="D33" s="28">
        <f>AVERAGE(D12:D31)</f>
        <v>5.4350000000000005</v>
      </c>
      <c r="E33" s="28">
        <f>AVERAGE(E12:E31)</f>
        <v>4.7</v>
      </c>
      <c r="F33" s="30"/>
      <c r="G33" s="30"/>
      <c r="H33" s="6"/>
      <c r="I33" s="56" t="s">
        <v>51</v>
      </c>
      <c r="J33" s="9"/>
      <c r="K33" s="7"/>
      <c r="L33" s="7"/>
      <c r="M33" s="7"/>
      <c r="N33" s="7"/>
      <c r="O33" s="7"/>
      <c r="P33" s="7"/>
      <c r="Q33" s="7"/>
      <c r="R33" s="7"/>
      <c r="S33" s="9"/>
      <c r="T33" s="9"/>
      <c r="U33" s="9"/>
      <c r="V33" s="9"/>
      <c r="W33" s="9"/>
      <c r="X33" s="7"/>
      <c r="Y33" s="6"/>
      <c r="Z33" s="9" t="s">
        <v>27</v>
      </c>
      <c r="AA33" s="7"/>
      <c r="AB33" s="7"/>
      <c r="AC33" s="58">
        <f>(($AC$32)-(($AC$32*$K$29)/10000)*100)</f>
        <v>7.2981924182059625</v>
      </c>
      <c r="AD33" s="36" t="s">
        <v>26</v>
      </c>
      <c r="AE33" s="58">
        <f>(($AC$32)+(($AC$32*$K$29)/10000)*100)</f>
        <v>11.73915668754334</v>
      </c>
      <c r="AF33" s="40" t="str">
        <f>AF28</f>
        <v>mg/L</v>
      </c>
      <c r="AG33" s="9" t="s">
        <v>54</v>
      </c>
      <c r="AH33" s="9">
        <f>$V$24</f>
        <v>95</v>
      </c>
      <c r="AI33" s="9" t="s">
        <v>55</v>
      </c>
      <c r="AJ33" s="7"/>
      <c r="AK33" s="7"/>
      <c r="AL33" s="8"/>
    </row>
    <row r="34" spans="1:38" ht="15.75">
      <c r="A34" s="13" t="s">
        <v>19</v>
      </c>
      <c r="B34" s="28">
        <f>100+B33</f>
        <v>101.4795</v>
      </c>
      <c r="C34" s="28">
        <f>100+C33</f>
        <v>101.135</v>
      </c>
      <c r="D34" s="28">
        <f>100+D33</f>
        <v>105.435</v>
      </c>
      <c r="E34" s="28">
        <f>100+E33</f>
        <v>104.7</v>
      </c>
      <c r="F34" s="31"/>
      <c r="G34" s="31"/>
      <c r="H34" s="6"/>
      <c r="I34" s="9"/>
      <c r="J34" s="9"/>
      <c r="K34" s="74">
        <f>(-1+((R12/100)*(R16/100)*(R18/100)))*100</f>
        <v>5.056643595194532</v>
      </c>
      <c r="L34" s="32" t="s">
        <v>16</v>
      </c>
      <c r="M34" s="33"/>
      <c r="N34" s="34"/>
      <c r="O34" s="7"/>
      <c r="P34" s="7"/>
      <c r="Q34" s="7"/>
      <c r="R34" s="7"/>
      <c r="S34" s="9"/>
      <c r="T34" s="9"/>
      <c r="U34" s="9"/>
      <c r="V34" s="9"/>
      <c r="W34" s="9"/>
      <c r="X34" s="7"/>
      <c r="Y34" s="6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8"/>
    </row>
    <row r="35" spans="1:38" ht="12.75">
      <c r="A35" s="10"/>
      <c r="B35" s="11"/>
      <c r="C35" s="11"/>
      <c r="D35" s="11"/>
      <c r="E35" s="11"/>
      <c r="F35" s="11"/>
      <c r="G35" s="11"/>
      <c r="H35" s="10"/>
      <c r="I35" s="11"/>
      <c r="J35" s="11"/>
      <c r="K35" s="27"/>
      <c r="L35" s="14"/>
      <c r="M35" s="11"/>
      <c r="N35" s="11"/>
      <c r="O35" s="11"/>
      <c r="P35" s="11"/>
      <c r="Q35" s="11"/>
      <c r="R35" s="11"/>
      <c r="S35" s="14"/>
      <c r="T35" s="14"/>
      <c r="U35" s="14"/>
      <c r="V35" s="14"/>
      <c r="W35" s="14"/>
      <c r="X35" s="12"/>
      <c r="Y35" s="10"/>
      <c r="Z35" s="11"/>
      <c r="AA35" s="11"/>
      <c r="AB35" s="37"/>
      <c r="AC35" s="11"/>
      <c r="AD35" s="11"/>
      <c r="AE35" s="11"/>
      <c r="AF35" s="11"/>
      <c r="AG35" s="11"/>
      <c r="AH35" s="11"/>
      <c r="AI35" s="11"/>
      <c r="AJ35" s="11"/>
      <c r="AK35" s="11"/>
      <c r="AL35" s="12"/>
    </row>
    <row r="36" spans="1:38" ht="12.75">
      <c r="A36" s="3"/>
      <c r="B36" s="3"/>
      <c r="C36" s="3"/>
      <c r="D36" s="3"/>
      <c r="E36" s="3"/>
      <c r="F36" s="3"/>
      <c r="G36" s="3"/>
      <c r="S36" s="1"/>
      <c r="T36" s="1"/>
      <c r="U36" s="1"/>
      <c r="V36" s="1"/>
      <c r="W36" s="1"/>
      <c r="AA36" s="17"/>
      <c r="AI36"/>
      <c r="AL36" s="39"/>
    </row>
    <row r="37" spans="22:35" ht="12.75">
      <c r="V37"/>
      <c r="AI37"/>
    </row>
    <row r="38" spans="22:35" ht="12.75">
      <c r="V38"/>
      <c r="AI38"/>
    </row>
    <row r="39" spans="22:35" ht="12.75">
      <c r="V39"/>
      <c r="AI39"/>
    </row>
    <row r="40" spans="22:35" ht="12.75">
      <c r="V40"/>
      <c r="AI40"/>
    </row>
    <row r="41" spans="22:35" ht="12.75">
      <c r="V41"/>
      <c r="AI41"/>
    </row>
    <row r="42" spans="22:35" ht="12.75">
      <c r="V42"/>
      <c r="AI42"/>
    </row>
    <row r="43" spans="22:35" ht="12.75">
      <c r="V43"/>
      <c r="AI43"/>
    </row>
    <row r="44" spans="22:35" ht="12.75">
      <c r="V44"/>
      <c r="AI44"/>
    </row>
    <row r="45" spans="22:35" ht="12.75">
      <c r="V45"/>
      <c r="AI45"/>
    </row>
    <row r="46" spans="22:35" ht="12.75">
      <c r="V46"/>
      <c r="AI46"/>
    </row>
    <row r="47" spans="22:35" ht="12.75">
      <c r="V47"/>
      <c r="AI47"/>
    </row>
    <row r="48" spans="22:35" ht="12.75">
      <c r="V48"/>
      <c r="AI48"/>
    </row>
    <row r="49" spans="22:35" ht="12.75">
      <c r="V49"/>
      <c r="AI49"/>
    </row>
    <row r="50" spans="22:35" ht="12.75">
      <c r="V50"/>
      <c r="AI50"/>
    </row>
    <row r="51" spans="22:35" ht="12.75">
      <c r="V51"/>
      <c r="AI51"/>
    </row>
    <row r="52" spans="22:35" ht="12.75">
      <c r="V52"/>
      <c r="AI52"/>
    </row>
    <row r="53" spans="22:35" ht="12.75">
      <c r="V53"/>
      <c r="AI53"/>
    </row>
    <row r="54" spans="22:35" ht="12.75">
      <c r="V54"/>
      <c r="AI54"/>
    </row>
    <row r="55" spans="22:35" ht="12.75">
      <c r="V55"/>
      <c r="AI55"/>
    </row>
    <row r="56" spans="22:35" ht="12.75">
      <c r="V56"/>
      <c r="AI56"/>
    </row>
    <row r="57" spans="22:35" ht="12.75">
      <c r="V57"/>
      <c r="AI57"/>
    </row>
    <row r="58" spans="22:35" ht="12.75">
      <c r="V58"/>
      <c r="AI58"/>
    </row>
    <row r="59" spans="22:35" ht="12.75">
      <c r="V59"/>
      <c r="AI59"/>
    </row>
    <row r="60" spans="22:35" ht="12.75">
      <c r="V60"/>
      <c r="AI60"/>
    </row>
    <row r="61" spans="22:35" ht="12.75">
      <c r="V61"/>
      <c r="AI61"/>
    </row>
    <row r="62" spans="22:35" ht="12.75">
      <c r="V62"/>
      <c r="AI62"/>
    </row>
    <row r="63" spans="22:35" ht="12.75">
      <c r="V63"/>
      <c r="AI63"/>
    </row>
    <row r="64" spans="22:35" ht="12.75">
      <c r="V64"/>
      <c r="AI64"/>
    </row>
    <row r="65" spans="22:35" ht="12.75">
      <c r="V65"/>
      <c r="AI65"/>
    </row>
    <row r="66" spans="22:35" ht="12.75">
      <c r="V66"/>
      <c r="AI66"/>
    </row>
    <row r="67" spans="22:35" ht="12.75">
      <c r="V67"/>
      <c r="AI67"/>
    </row>
    <row r="68" spans="22:35" ht="12.75">
      <c r="V68"/>
      <c r="AI68"/>
    </row>
    <row r="69" spans="22:35" ht="12.75">
      <c r="V69"/>
      <c r="AI69"/>
    </row>
    <row r="70" spans="22:35" ht="12.75">
      <c r="V70"/>
      <c r="AI70"/>
    </row>
    <row r="71" spans="22:35" ht="12.75">
      <c r="V71"/>
      <c r="AI71"/>
    </row>
    <row r="72" spans="22:35" ht="12.75">
      <c r="V72"/>
      <c r="AI72"/>
    </row>
    <row r="73" spans="22:35" ht="12.75">
      <c r="V73"/>
      <c r="AI73"/>
    </row>
    <row r="74" spans="22:35" ht="12.75">
      <c r="V74"/>
      <c r="AI74"/>
    </row>
    <row r="75" spans="22:35" ht="12.75">
      <c r="V75"/>
      <c r="AI75"/>
    </row>
    <row r="76" spans="22:35" ht="12.75">
      <c r="V76"/>
      <c r="AI76"/>
    </row>
    <row r="77" spans="22:35" ht="12.75">
      <c r="V77"/>
      <c r="AI77"/>
    </row>
    <row r="78" spans="22:35" ht="12.75">
      <c r="V78"/>
      <c r="AI78"/>
    </row>
    <row r="79" spans="22:35" ht="12.75">
      <c r="V79"/>
      <c r="AI79"/>
    </row>
    <row r="80" spans="22:35" ht="12.75">
      <c r="V80"/>
      <c r="AI80"/>
    </row>
    <row r="81" spans="22:35" ht="12.75">
      <c r="V81"/>
      <c r="AI81"/>
    </row>
    <row r="82" spans="22:35" ht="12.75">
      <c r="V82"/>
      <c r="AI82"/>
    </row>
    <row r="83" spans="22:35" ht="12.75">
      <c r="V83"/>
      <c r="AI83"/>
    </row>
    <row r="84" spans="22:35" ht="12.75">
      <c r="V84"/>
      <c r="AI84"/>
    </row>
    <row r="85" spans="22:35" ht="12.75">
      <c r="V85"/>
      <c r="AI85"/>
    </row>
    <row r="86" spans="22:35" ht="12.75">
      <c r="V86"/>
      <c r="AI86"/>
    </row>
    <row r="87" spans="22:35" ht="12.75">
      <c r="V87"/>
      <c r="AI87"/>
    </row>
    <row r="88" spans="22:35" ht="12.75">
      <c r="V88"/>
      <c r="AI88"/>
    </row>
    <row r="89" spans="22:35" ht="12.75">
      <c r="V89"/>
      <c r="AI89"/>
    </row>
    <row r="90" spans="22:35" ht="12.75">
      <c r="V90"/>
      <c r="AI90"/>
    </row>
    <row r="91" spans="22:35" ht="12.75">
      <c r="V91"/>
      <c r="AI91"/>
    </row>
    <row r="92" spans="22:35" ht="12.75">
      <c r="V92"/>
      <c r="AI92"/>
    </row>
    <row r="93" spans="22:35" ht="12.75">
      <c r="V93"/>
      <c r="AI93"/>
    </row>
    <row r="94" spans="22:35" ht="12.75">
      <c r="V94"/>
      <c r="AI94"/>
    </row>
    <row r="95" spans="22:35" ht="12.75">
      <c r="V95"/>
      <c r="AI95"/>
    </row>
    <row r="96" spans="22:35" ht="12.75">
      <c r="V96"/>
      <c r="AI96"/>
    </row>
    <row r="97" spans="22:35" ht="12.75">
      <c r="V97"/>
      <c r="AI97"/>
    </row>
    <row r="98" spans="22:35" ht="12.75">
      <c r="V98"/>
      <c r="AI98"/>
    </row>
    <row r="99" spans="22:35" ht="12.75">
      <c r="V99"/>
      <c r="AI99"/>
    </row>
    <row r="100" spans="22:35" ht="12.75">
      <c r="V100"/>
      <c r="AI100"/>
    </row>
    <row r="101" spans="22:35" ht="12.75">
      <c r="V101"/>
      <c r="AI101"/>
    </row>
    <row r="102" spans="22:35" ht="12.75">
      <c r="V102"/>
      <c r="AI102"/>
    </row>
    <row r="103" spans="22:35" ht="12.75">
      <c r="V103"/>
      <c r="AI103"/>
    </row>
    <row r="104" spans="22:35" ht="12.75">
      <c r="V104"/>
      <c r="AI104"/>
    </row>
    <row r="105" spans="22:35" ht="12.75">
      <c r="V105"/>
      <c r="AI105"/>
    </row>
    <row r="106" spans="22:35" ht="12.75">
      <c r="V106"/>
      <c r="AI106"/>
    </row>
    <row r="107" spans="22:35" ht="12.75">
      <c r="V107"/>
      <c r="AI107"/>
    </row>
    <row r="108" spans="22:35" ht="12.75">
      <c r="V108"/>
      <c r="AI108"/>
    </row>
    <row r="109" spans="22:35" ht="12.75">
      <c r="V109"/>
      <c r="AI109"/>
    </row>
    <row r="110" spans="22:35" ht="12.75">
      <c r="V110"/>
      <c r="AI110"/>
    </row>
    <row r="111" spans="22:35" ht="12.75">
      <c r="V111"/>
      <c r="AI111"/>
    </row>
    <row r="112" spans="22:35" ht="12.75">
      <c r="V112"/>
      <c r="AI112"/>
    </row>
    <row r="113" spans="22:35" ht="12.75">
      <c r="V113"/>
      <c r="AI113"/>
    </row>
    <row r="114" spans="22:35" ht="12.75">
      <c r="V114"/>
      <c r="AI114"/>
    </row>
    <row r="115" spans="22:35" ht="12.75">
      <c r="V115"/>
      <c r="AI115"/>
    </row>
    <row r="116" spans="22:35" ht="12.75">
      <c r="V116"/>
      <c r="AI116"/>
    </row>
    <row r="117" spans="22:35" ht="12.75">
      <c r="V117"/>
      <c r="AI117"/>
    </row>
    <row r="118" spans="22:35" ht="12.75">
      <c r="V118"/>
      <c r="AI118"/>
    </row>
    <row r="119" spans="22:35" ht="12.75">
      <c r="V119"/>
      <c r="AI119"/>
    </row>
    <row r="120" spans="22:35" ht="12.75">
      <c r="V120"/>
      <c r="AI120"/>
    </row>
    <row r="121" spans="22:35" ht="12.75">
      <c r="V121"/>
      <c r="AI121"/>
    </row>
    <row r="122" spans="22:35" ht="12.75">
      <c r="V122"/>
      <c r="AI122"/>
    </row>
    <row r="123" spans="22:35" ht="12.75">
      <c r="V123"/>
      <c r="AI123"/>
    </row>
    <row r="124" spans="22:35" ht="12.75">
      <c r="V124"/>
      <c r="AI124"/>
    </row>
    <row r="125" spans="22:35" ht="12.75">
      <c r="V125"/>
      <c r="AI125"/>
    </row>
    <row r="126" spans="22:35" ht="12.75">
      <c r="V126"/>
      <c r="AI126"/>
    </row>
    <row r="127" spans="22:35" ht="12.75">
      <c r="V127"/>
      <c r="AI127"/>
    </row>
    <row r="128" spans="22:35" ht="12.75">
      <c r="V128"/>
      <c r="AI128"/>
    </row>
    <row r="129" spans="22:35" ht="12.75">
      <c r="V129"/>
      <c r="AI129"/>
    </row>
    <row r="130" spans="22:35" ht="12.75">
      <c r="V130"/>
      <c r="AI130"/>
    </row>
    <row r="131" spans="22:35" ht="12.75">
      <c r="V131"/>
      <c r="AI131"/>
    </row>
    <row r="132" spans="22:35" ht="12.75">
      <c r="V132"/>
      <c r="AI132"/>
    </row>
    <row r="133" spans="22:35" ht="12.75">
      <c r="V133"/>
      <c r="AI133"/>
    </row>
    <row r="134" spans="22:35" ht="12.75">
      <c r="V134"/>
      <c r="AI134"/>
    </row>
    <row r="135" spans="22:35" ht="12.75">
      <c r="V135"/>
      <c r="AI135"/>
    </row>
    <row r="136" spans="22:35" ht="12.75">
      <c r="V136"/>
      <c r="AI136"/>
    </row>
    <row r="137" spans="22:35" ht="12.75">
      <c r="V137"/>
      <c r="AI137"/>
    </row>
    <row r="138" spans="22:35" ht="12.75">
      <c r="V138"/>
      <c r="AI138"/>
    </row>
    <row r="139" spans="22:35" ht="12.75">
      <c r="V139"/>
      <c r="AI139"/>
    </row>
    <row r="140" spans="22:35" ht="12.75">
      <c r="V140"/>
      <c r="AI140"/>
    </row>
    <row r="141" spans="22:35" ht="12.75">
      <c r="V141"/>
      <c r="AI141"/>
    </row>
    <row r="142" spans="22:35" ht="12.75">
      <c r="V142"/>
      <c r="AI142"/>
    </row>
    <row r="143" spans="22:35" ht="12.75">
      <c r="V143"/>
      <c r="AI143"/>
    </row>
    <row r="144" spans="22:35" ht="12.75">
      <c r="V144"/>
      <c r="AI144"/>
    </row>
    <row r="145" spans="22:35" ht="12.75">
      <c r="V145"/>
      <c r="AI145"/>
    </row>
    <row r="146" spans="22:35" ht="12.75">
      <c r="V146"/>
      <c r="AI146"/>
    </row>
    <row r="147" spans="22:35" ht="12.75">
      <c r="V147"/>
      <c r="AI147"/>
    </row>
    <row r="148" spans="22:35" ht="12.75">
      <c r="V148"/>
      <c r="AI148"/>
    </row>
    <row r="149" spans="22:35" ht="12.75">
      <c r="V149"/>
      <c r="AI149"/>
    </row>
    <row r="150" spans="22:35" ht="12.75">
      <c r="V150"/>
      <c r="AI150"/>
    </row>
    <row r="151" spans="22:35" ht="12.75">
      <c r="V151"/>
      <c r="AI151"/>
    </row>
    <row r="152" spans="22:35" ht="12.75">
      <c r="V152"/>
      <c r="AI152"/>
    </row>
    <row r="153" spans="22:35" ht="12.75">
      <c r="V153"/>
      <c r="AI153"/>
    </row>
    <row r="154" spans="22:35" ht="12.75">
      <c r="V154"/>
      <c r="AI154"/>
    </row>
    <row r="155" spans="22:35" ht="12.75">
      <c r="V155"/>
      <c r="AI155"/>
    </row>
    <row r="156" spans="22:35" ht="12.75">
      <c r="V156"/>
      <c r="AI156"/>
    </row>
    <row r="157" spans="22:35" ht="12.75">
      <c r="V157"/>
      <c r="AI157"/>
    </row>
    <row r="158" spans="22:35" ht="12.75">
      <c r="V158"/>
      <c r="AI158"/>
    </row>
    <row r="159" spans="22:35" ht="12.75">
      <c r="V159"/>
      <c r="AI159"/>
    </row>
    <row r="160" spans="22:35" ht="12.75">
      <c r="V160"/>
      <c r="AI160"/>
    </row>
    <row r="161" spans="22:35" ht="12.75">
      <c r="V161"/>
      <c r="AI161"/>
    </row>
    <row r="162" spans="22:35" ht="12.75">
      <c r="V162"/>
      <c r="AI162"/>
    </row>
    <row r="163" spans="22:35" ht="12.75">
      <c r="V163"/>
      <c r="AI163"/>
    </row>
    <row r="164" spans="22:35" ht="12.75">
      <c r="V164"/>
      <c r="AI164"/>
    </row>
    <row r="165" spans="22:35" ht="12.75">
      <c r="V165"/>
      <c r="AI165"/>
    </row>
    <row r="166" spans="22:35" ht="12.75">
      <c r="V166"/>
      <c r="AI166"/>
    </row>
    <row r="167" spans="22:35" ht="12.75">
      <c r="V167"/>
      <c r="AI167"/>
    </row>
    <row r="168" spans="22:35" ht="12.75">
      <c r="V168"/>
      <c r="AI168"/>
    </row>
    <row r="169" spans="22:35" ht="12.75">
      <c r="V169"/>
      <c r="AI169"/>
    </row>
    <row r="170" spans="22:35" ht="12.75">
      <c r="V170"/>
      <c r="AI170"/>
    </row>
    <row r="171" spans="22:35" ht="12.75">
      <c r="V171"/>
      <c r="AI171"/>
    </row>
    <row r="172" spans="22:35" ht="12.75">
      <c r="V172"/>
      <c r="AI172"/>
    </row>
    <row r="173" spans="22:35" ht="12.75">
      <c r="V173"/>
      <c r="AI173"/>
    </row>
    <row r="174" spans="22:35" ht="12.75">
      <c r="V174"/>
      <c r="AI174"/>
    </row>
    <row r="175" spans="22:35" ht="12.75">
      <c r="V175"/>
      <c r="AI175"/>
    </row>
    <row r="176" spans="22:35" ht="12.75">
      <c r="V176"/>
      <c r="AI176"/>
    </row>
    <row r="177" spans="22:35" ht="12.75">
      <c r="V177"/>
      <c r="AI177"/>
    </row>
    <row r="178" spans="22:35" ht="12.75">
      <c r="V178"/>
      <c r="AI178"/>
    </row>
    <row r="179" spans="22:35" ht="12.75">
      <c r="V179"/>
      <c r="AI179"/>
    </row>
    <row r="180" spans="22:35" ht="12.75">
      <c r="V180"/>
      <c r="AI180"/>
    </row>
    <row r="181" spans="22:35" ht="12.75">
      <c r="V181"/>
      <c r="AI181"/>
    </row>
    <row r="182" spans="22:35" ht="12.75">
      <c r="V182"/>
      <c r="AI182"/>
    </row>
    <row r="183" spans="22:35" ht="12.75">
      <c r="V183"/>
      <c r="AI183"/>
    </row>
    <row r="184" spans="22:35" ht="12.75">
      <c r="V184"/>
      <c r="AI184"/>
    </row>
    <row r="185" spans="22:35" ht="12.75">
      <c r="V185"/>
      <c r="AI185"/>
    </row>
    <row r="186" spans="22:35" ht="12.75">
      <c r="V186"/>
      <c r="AI186"/>
    </row>
    <row r="187" spans="22:35" ht="12.75">
      <c r="V187"/>
      <c r="AI187"/>
    </row>
    <row r="188" spans="22:35" ht="12.75">
      <c r="V188"/>
      <c r="AI188"/>
    </row>
    <row r="189" spans="22:35" ht="12.75">
      <c r="V189"/>
      <c r="AI189"/>
    </row>
    <row r="190" spans="22:35" ht="12.75">
      <c r="V190"/>
      <c r="AI190"/>
    </row>
    <row r="191" spans="22:35" ht="12.75">
      <c r="V191"/>
      <c r="AI191"/>
    </row>
    <row r="192" spans="22:35" ht="12.75">
      <c r="V192"/>
      <c r="AI192"/>
    </row>
    <row r="193" spans="22:35" ht="12.75">
      <c r="V193"/>
      <c r="AI193"/>
    </row>
    <row r="194" spans="22:35" ht="12.75">
      <c r="V194"/>
      <c r="AI194"/>
    </row>
    <row r="195" spans="22:35" ht="12.75">
      <c r="V195"/>
      <c r="AI195"/>
    </row>
    <row r="196" spans="22:35" ht="12.75">
      <c r="V196"/>
      <c r="AI196"/>
    </row>
    <row r="197" spans="22:35" ht="12.75">
      <c r="V197"/>
      <c r="AI197"/>
    </row>
    <row r="198" spans="22:35" ht="12.75">
      <c r="V198"/>
      <c r="AI198"/>
    </row>
    <row r="199" spans="22:35" ht="12.75">
      <c r="V199"/>
      <c r="AI199"/>
    </row>
    <row r="200" spans="22:35" ht="12.75">
      <c r="V200"/>
      <c r="AI200"/>
    </row>
    <row r="201" spans="22:35" ht="12.75">
      <c r="V201"/>
      <c r="AI201"/>
    </row>
    <row r="202" spans="22:35" ht="12.75">
      <c r="V202"/>
      <c r="AI202"/>
    </row>
    <row r="203" spans="22:35" ht="12.75">
      <c r="V203"/>
      <c r="AI203"/>
    </row>
    <row r="204" spans="22:35" ht="12.75">
      <c r="V204"/>
      <c r="AI204"/>
    </row>
    <row r="205" spans="22:35" ht="12.75">
      <c r="V205"/>
      <c r="AI205"/>
    </row>
    <row r="206" spans="22:35" ht="12.75">
      <c r="V206"/>
      <c r="AI206"/>
    </row>
    <row r="207" spans="22:35" ht="12.75">
      <c r="V207"/>
      <c r="AI207"/>
    </row>
    <row r="208" spans="22:35" ht="12.75">
      <c r="V208"/>
      <c r="AI208"/>
    </row>
    <row r="209" spans="22:35" ht="12.75">
      <c r="V209"/>
      <c r="AI209"/>
    </row>
    <row r="210" spans="22:35" ht="12.75">
      <c r="V210"/>
      <c r="AI210"/>
    </row>
    <row r="211" spans="22:35" ht="12.75">
      <c r="V211"/>
      <c r="AI211"/>
    </row>
    <row r="212" spans="22:35" ht="12.75">
      <c r="V212"/>
      <c r="AI212"/>
    </row>
    <row r="213" spans="22:35" ht="12.75">
      <c r="V213"/>
      <c r="AI213"/>
    </row>
    <row r="214" spans="22:35" ht="12.75">
      <c r="V214"/>
      <c r="AI214"/>
    </row>
    <row r="215" spans="22:35" ht="12.75">
      <c r="V215"/>
      <c r="AI215"/>
    </row>
    <row r="216" spans="22:35" ht="12.75">
      <c r="V216"/>
      <c r="AI216"/>
    </row>
    <row r="217" spans="22:35" ht="12.75">
      <c r="V217"/>
      <c r="AI217"/>
    </row>
    <row r="218" spans="22:35" ht="12.75">
      <c r="V218"/>
      <c r="AI218"/>
    </row>
    <row r="219" spans="22:35" ht="12.75">
      <c r="V219"/>
      <c r="AI219"/>
    </row>
    <row r="220" spans="22:35" ht="12.75">
      <c r="V220"/>
      <c r="AI220"/>
    </row>
    <row r="221" spans="22:35" ht="12.75">
      <c r="V221"/>
      <c r="AI221"/>
    </row>
    <row r="222" spans="22:35" ht="12.75">
      <c r="V222"/>
      <c r="AI222"/>
    </row>
    <row r="223" spans="22:35" ht="12.75">
      <c r="V223"/>
      <c r="AI223"/>
    </row>
    <row r="224" spans="22:35" ht="12.75">
      <c r="V224"/>
      <c r="AI224"/>
    </row>
    <row r="225" spans="22:35" ht="12.75">
      <c r="V225"/>
      <c r="AI225"/>
    </row>
    <row r="226" spans="22:35" ht="12.75">
      <c r="V226"/>
      <c r="AI226"/>
    </row>
    <row r="227" spans="22:35" ht="12.75">
      <c r="V227"/>
      <c r="AI227"/>
    </row>
    <row r="228" spans="22:35" ht="12.75">
      <c r="V228"/>
      <c r="AI228"/>
    </row>
    <row r="229" spans="22:35" ht="12.75">
      <c r="V229"/>
      <c r="AI229"/>
    </row>
    <row r="230" spans="22:35" ht="12.75">
      <c r="V230"/>
      <c r="AI230"/>
    </row>
    <row r="231" spans="22:35" ht="12.75">
      <c r="V231"/>
      <c r="AI231"/>
    </row>
    <row r="232" spans="22:35" ht="12.75">
      <c r="V232"/>
      <c r="AI232"/>
    </row>
    <row r="233" spans="22:35" ht="12.75">
      <c r="V233"/>
      <c r="AI233"/>
    </row>
    <row r="234" spans="22:35" ht="12.75">
      <c r="V234"/>
      <c r="AI234"/>
    </row>
    <row r="235" spans="22:35" ht="12.75">
      <c r="V235"/>
      <c r="AI235"/>
    </row>
    <row r="236" spans="22:35" ht="12.75">
      <c r="V236"/>
      <c r="AI236"/>
    </row>
    <row r="237" spans="22:35" ht="12.75">
      <c r="V237"/>
      <c r="AI237"/>
    </row>
    <row r="238" spans="22:35" ht="12.75">
      <c r="V238"/>
      <c r="AI238"/>
    </row>
    <row r="239" spans="22:35" ht="12.75">
      <c r="V239"/>
      <c r="AI239"/>
    </row>
    <row r="240" spans="22:35" ht="12.75">
      <c r="V240"/>
      <c r="AI240"/>
    </row>
    <row r="241" spans="22:35" ht="12.75">
      <c r="V241"/>
      <c r="AI241"/>
    </row>
    <row r="242" spans="22:35" ht="12.75">
      <c r="V242"/>
      <c r="AI242"/>
    </row>
    <row r="243" spans="22:35" ht="12.75">
      <c r="V243"/>
      <c r="AI243"/>
    </row>
    <row r="244" spans="22:35" ht="12.75">
      <c r="V244"/>
      <c r="AI244"/>
    </row>
    <row r="245" spans="22:35" ht="12.75">
      <c r="V245"/>
      <c r="AI245"/>
    </row>
    <row r="246" spans="22:35" ht="12.75">
      <c r="V246"/>
      <c r="AI246"/>
    </row>
    <row r="247" spans="22:35" ht="12.75">
      <c r="V247"/>
      <c r="AI247"/>
    </row>
    <row r="248" spans="22:35" ht="12.75">
      <c r="V248"/>
      <c r="AI248"/>
    </row>
    <row r="249" spans="22:35" ht="12.75">
      <c r="V249"/>
      <c r="AI249"/>
    </row>
    <row r="250" spans="22:35" ht="12.75">
      <c r="V250"/>
      <c r="AI250"/>
    </row>
    <row r="251" spans="22:35" ht="12.75">
      <c r="V251"/>
      <c r="AI251"/>
    </row>
    <row r="252" spans="22:35" ht="12.75">
      <c r="V252"/>
      <c r="AI252"/>
    </row>
    <row r="253" spans="22:35" ht="12.75">
      <c r="V253"/>
      <c r="AI253"/>
    </row>
    <row r="254" spans="22:35" ht="12.75">
      <c r="V254"/>
      <c r="AI254"/>
    </row>
    <row r="255" spans="22:35" ht="12.75">
      <c r="V255"/>
      <c r="AI255"/>
    </row>
    <row r="256" spans="22:35" ht="12.75">
      <c r="V256"/>
      <c r="AI256"/>
    </row>
    <row r="257" spans="22:35" ht="12.75">
      <c r="V257"/>
      <c r="AI257"/>
    </row>
    <row r="258" spans="22:35" ht="12.75">
      <c r="V258"/>
      <c r="AI258"/>
    </row>
    <row r="259" spans="22:35" ht="12.75">
      <c r="V259"/>
      <c r="AI259"/>
    </row>
    <row r="260" spans="22:35" ht="12.75">
      <c r="V260"/>
      <c r="AI260"/>
    </row>
    <row r="261" spans="22:35" ht="12.75">
      <c r="V261"/>
      <c r="AI261"/>
    </row>
    <row r="262" spans="22:35" ht="12.75">
      <c r="V262"/>
      <c r="AI262"/>
    </row>
    <row r="263" spans="22:35" ht="12.75">
      <c r="V263"/>
      <c r="AI263"/>
    </row>
    <row r="264" spans="22:35" ht="12.75">
      <c r="V264"/>
      <c r="AI264"/>
    </row>
    <row r="265" spans="22:35" ht="12.75">
      <c r="V265"/>
      <c r="AI265"/>
    </row>
    <row r="266" spans="22:35" ht="12.75">
      <c r="V266"/>
      <c r="AI266"/>
    </row>
    <row r="267" spans="22:35" ht="12.75">
      <c r="V267"/>
      <c r="AI267"/>
    </row>
    <row r="268" spans="22:35" ht="12.75">
      <c r="V268"/>
      <c r="AI268"/>
    </row>
    <row r="269" spans="22:35" ht="12.75">
      <c r="V269"/>
      <c r="AI269"/>
    </row>
    <row r="270" spans="22:35" ht="12.75">
      <c r="V270"/>
      <c r="AI270"/>
    </row>
    <row r="271" spans="22:35" ht="12.75">
      <c r="V271"/>
      <c r="AI271"/>
    </row>
    <row r="272" spans="22:35" ht="12.75">
      <c r="V272"/>
      <c r="AI272"/>
    </row>
    <row r="273" spans="22:35" ht="12.75">
      <c r="V273"/>
      <c r="AI273"/>
    </row>
    <row r="274" spans="22:35" ht="12.75">
      <c r="V274"/>
      <c r="AI274"/>
    </row>
    <row r="275" spans="22:35" ht="12.75">
      <c r="V275"/>
      <c r="AI275"/>
    </row>
    <row r="276" spans="22:35" ht="12.75">
      <c r="V276"/>
      <c r="AI276"/>
    </row>
    <row r="277" spans="22:35" ht="12.75">
      <c r="V277"/>
      <c r="AI277"/>
    </row>
    <row r="278" spans="22:35" ht="12.75">
      <c r="V278"/>
      <c r="AI278"/>
    </row>
    <row r="279" spans="22:35" ht="12.75">
      <c r="V279"/>
      <c r="AI279"/>
    </row>
    <row r="280" spans="22:35" ht="12.75">
      <c r="V280"/>
      <c r="AI280"/>
    </row>
    <row r="281" spans="22:35" ht="12.75">
      <c r="V281"/>
      <c r="AI281"/>
    </row>
    <row r="282" spans="22:35" ht="12.75">
      <c r="V282"/>
      <c r="AI282"/>
    </row>
    <row r="283" spans="22:35" ht="12.75">
      <c r="V283"/>
      <c r="AI283"/>
    </row>
    <row r="284" spans="22:35" ht="12.75">
      <c r="V284"/>
      <c r="AI284"/>
    </row>
    <row r="285" spans="22:35" ht="12.75">
      <c r="V285"/>
      <c r="AI285"/>
    </row>
    <row r="286" spans="22:35" ht="12.75">
      <c r="V286"/>
      <c r="AI286"/>
    </row>
    <row r="287" spans="22:35" ht="12.75">
      <c r="V287"/>
      <c r="AI287"/>
    </row>
    <row r="288" spans="22:35" ht="12.75">
      <c r="V288"/>
      <c r="AI288"/>
    </row>
    <row r="289" spans="22:35" ht="12.75">
      <c r="V289"/>
      <c r="AI289"/>
    </row>
    <row r="290" spans="22:35" ht="12.75">
      <c r="V290"/>
      <c r="AI290"/>
    </row>
    <row r="291" spans="22:35" ht="12.75">
      <c r="V291"/>
      <c r="AI291"/>
    </row>
    <row r="292" spans="22:35" ht="12.75">
      <c r="V292"/>
      <c r="AI292"/>
    </row>
    <row r="293" spans="22:35" ht="12.75">
      <c r="V293"/>
      <c r="AI293"/>
    </row>
    <row r="294" spans="22:35" ht="12.75">
      <c r="V294"/>
      <c r="AI294"/>
    </row>
    <row r="295" spans="22:35" ht="12.75">
      <c r="V295"/>
      <c r="AI295"/>
    </row>
    <row r="296" spans="22:35" ht="12.75">
      <c r="V296"/>
      <c r="AI296"/>
    </row>
    <row r="297" spans="22:35" ht="12.75">
      <c r="V297"/>
      <c r="AI297"/>
    </row>
    <row r="298" spans="22:35" ht="12.75">
      <c r="V298"/>
      <c r="AI298"/>
    </row>
    <row r="299" spans="22:35" ht="12.75">
      <c r="V299"/>
      <c r="AI299"/>
    </row>
    <row r="300" spans="22:35" ht="12.75">
      <c r="V300"/>
      <c r="AI300"/>
    </row>
    <row r="301" spans="22:35" ht="12.75">
      <c r="V301"/>
      <c r="AI301"/>
    </row>
    <row r="302" spans="22:35" ht="12.75">
      <c r="V302"/>
      <c r="AI302"/>
    </row>
    <row r="303" spans="22:35" ht="12.75">
      <c r="V303"/>
      <c r="AI303"/>
    </row>
    <row r="304" spans="22:35" ht="12.75">
      <c r="V304"/>
      <c r="AI304"/>
    </row>
    <row r="305" spans="22:35" ht="12.75">
      <c r="V305"/>
      <c r="AI305"/>
    </row>
    <row r="306" spans="22:35" ht="12.75">
      <c r="V306"/>
      <c r="AI306"/>
    </row>
    <row r="307" spans="22:35" ht="12.75">
      <c r="V307"/>
      <c r="AI307"/>
    </row>
    <row r="308" spans="22:35" ht="12.75">
      <c r="V308"/>
      <c r="AI308"/>
    </row>
    <row r="309" spans="22:35" ht="12.75">
      <c r="V309"/>
      <c r="AI309"/>
    </row>
    <row r="310" spans="22:35" ht="12.75">
      <c r="V310"/>
      <c r="AI310"/>
    </row>
    <row r="311" spans="22:35" ht="12.75">
      <c r="V311"/>
      <c r="AI311"/>
    </row>
    <row r="312" spans="22:35" ht="12.75">
      <c r="V312"/>
      <c r="AI312"/>
    </row>
    <row r="313" spans="22:35" ht="12.75">
      <c r="V313"/>
      <c r="AI313"/>
    </row>
    <row r="314" spans="22:35" ht="12.75">
      <c r="V314"/>
      <c r="AI314"/>
    </row>
    <row r="315" spans="22:35" ht="12.75">
      <c r="V315"/>
      <c r="AI315"/>
    </row>
    <row r="316" spans="22:35" ht="12.75">
      <c r="V316"/>
      <c r="AI316"/>
    </row>
    <row r="317" spans="22:35" ht="12.75">
      <c r="V317"/>
      <c r="AI317"/>
    </row>
    <row r="318" spans="22:35" ht="12.75">
      <c r="V318"/>
      <c r="AI318"/>
    </row>
    <row r="319" spans="22:35" ht="12.75">
      <c r="V319"/>
      <c r="AI319"/>
    </row>
    <row r="320" spans="22:35" ht="12.75">
      <c r="V320"/>
      <c r="AI320"/>
    </row>
    <row r="321" spans="22:35" ht="12.75">
      <c r="V321"/>
      <c r="AI321"/>
    </row>
    <row r="322" spans="22:35" ht="12.75">
      <c r="V322"/>
      <c r="AI322"/>
    </row>
    <row r="323" spans="22:35" ht="12.75">
      <c r="V323"/>
      <c r="AI323"/>
    </row>
    <row r="324" spans="22:35" ht="12.75">
      <c r="V324"/>
      <c r="AI324"/>
    </row>
    <row r="325" spans="22:35" ht="12.75">
      <c r="V325"/>
      <c r="AI325"/>
    </row>
    <row r="326" spans="22:35" ht="12.75">
      <c r="V326"/>
      <c r="AI326"/>
    </row>
    <row r="327" spans="22:35" ht="12.75">
      <c r="V327"/>
      <c r="AI327"/>
    </row>
    <row r="328" spans="22:35" ht="12.75">
      <c r="V328"/>
      <c r="AI328"/>
    </row>
    <row r="329" spans="22:35" ht="12.75">
      <c r="V329"/>
      <c r="AI329"/>
    </row>
    <row r="330" spans="22:35" ht="12.75">
      <c r="V330"/>
      <c r="AI330"/>
    </row>
    <row r="331" spans="22:35" ht="12.75">
      <c r="V331"/>
      <c r="AI331"/>
    </row>
    <row r="332" spans="22:35" ht="12.75">
      <c r="V332"/>
      <c r="AI332"/>
    </row>
    <row r="333" spans="22:35" ht="12.75">
      <c r="V333"/>
      <c r="AI333"/>
    </row>
    <row r="334" spans="22:35" ht="12.75">
      <c r="V334"/>
      <c r="AI334"/>
    </row>
    <row r="335" spans="22:35" ht="12.75">
      <c r="V335"/>
      <c r="AI335"/>
    </row>
    <row r="336" spans="22:35" ht="12.75">
      <c r="V336"/>
      <c r="AI336"/>
    </row>
    <row r="337" spans="22:35" ht="12.75">
      <c r="V337"/>
      <c r="AI337"/>
    </row>
    <row r="338" spans="22:35" ht="12.75">
      <c r="V338"/>
      <c r="AI338"/>
    </row>
    <row r="339" spans="22:35" ht="12.75">
      <c r="V339"/>
      <c r="AI339"/>
    </row>
    <row r="340" spans="22:35" ht="12.75">
      <c r="V340"/>
      <c r="AI340"/>
    </row>
    <row r="341" spans="22:35" ht="12.75">
      <c r="V341"/>
      <c r="AI341"/>
    </row>
    <row r="342" spans="22:35" ht="12.75">
      <c r="V342"/>
      <c r="AI342"/>
    </row>
    <row r="343" spans="22:35" ht="12.75">
      <c r="V343"/>
      <c r="AI343"/>
    </row>
    <row r="344" spans="22:35" ht="12.75">
      <c r="V344"/>
      <c r="AI344"/>
    </row>
    <row r="345" spans="22:35" ht="12.75">
      <c r="V345"/>
      <c r="AI345"/>
    </row>
    <row r="346" spans="22:35" ht="12.75">
      <c r="V346"/>
      <c r="AI346"/>
    </row>
    <row r="347" spans="22:35" ht="12.75">
      <c r="V347"/>
      <c r="AI347"/>
    </row>
    <row r="348" spans="22:35" ht="12.75">
      <c r="V348"/>
      <c r="AI348"/>
    </row>
    <row r="349" spans="22:35" ht="12.75">
      <c r="V349"/>
      <c r="AI349"/>
    </row>
    <row r="350" spans="22:35" ht="12.75">
      <c r="V350"/>
      <c r="AI350"/>
    </row>
    <row r="351" spans="22:35" ht="12.75">
      <c r="V351"/>
      <c r="AI351"/>
    </row>
    <row r="352" spans="22:35" ht="12.75">
      <c r="V352"/>
      <c r="AI352"/>
    </row>
    <row r="353" spans="22:35" ht="12.75">
      <c r="V353"/>
      <c r="AI353"/>
    </row>
    <row r="354" spans="22:35" ht="12.75">
      <c r="V354"/>
      <c r="AI354"/>
    </row>
    <row r="355" spans="22:35" ht="12.75">
      <c r="V355"/>
      <c r="AI355"/>
    </row>
    <row r="356" spans="22:35" ht="12.75">
      <c r="V356"/>
      <c r="AI356"/>
    </row>
    <row r="357" spans="22:35" ht="12.75">
      <c r="V357"/>
      <c r="AI357"/>
    </row>
    <row r="358" spans="22:35" ht="12.75">
      <c r="V358"/>
      <c r="AI358"/>
    </row>
    <row r="359" spans="22:35" ht="12.75">
      <c r="V359"/>
      <c r="AI359"/>
    </row>
    <row r="360" spans="22:35" ht="12.75">
      <c r="V360"/>
      <c r="AI360"/>
    </row>
    <row r="361" spans="22:35" ht="12.75">
      <c r="V361"/>
      <c r="AI361"/>
    </row>
    <row r="362" spans="22:35" ht="12.75">
      <c r="V362"/>
      <c r="AI362"/>
    </row>
    <row r="363" spans="22:35" ht="12.75">
      <c r="V363"/>
      <c r="AI363"/>
    </row>
    <row r="364" spans="22:35" ht="12.75">
      <c r="V364"/>
      <c r="AI364"/>
    </row>
    <row r="365" spans="22:35" ht="12.75">
      <c r="V365"/>
      <c r="AI365"/>
    </row>
    <row r="366" spans="22:35" ht="12.75">
      <c r="V366"/>
      <c r="AI366"/>
    </row>
    <row r="367" spans="22:35" ht="12.75">
      <c r="V367"/>
      <c r="AI367"/>
    </row>
    <row r="368" spans="22:35" ht="12.75">
      <c r="V368"/>
      <c r="AI368"/>
    </row>
    <row r="369" spans="22:35" ht="12.75">
      <c r="V369"/>
      <c r="AI369"/>
    </row>
    <row r="370" spans="22:35" ht="12.75">
      <c r="V370"/>
      <c r="AI370"/>
    </row>
    <row r="371" spans="22:35" ht="12.75">
      <c r="V371"/>
      <c r="AI371"/>
    </row>
    <row r="372" spans="22:35" ht="12.75">
      <c r="V372"/>
      <c r="AI372"/>
    </row>
    <row r="373" spans="22:35" ht="12.75">
      <c r="V373"/>
      <c r="AI373"/>
    </row>
    <row r="374" spans="22:35" ht="12.75">
      <c r="V374"/>
      <c r="AI374"/>
    </row>
    <row r="375" spans="22:35" ht="12.75">
      <c r="V375"/>
      <c r="AI375"/>
    </row>
    <row r="376" spans="22:35" ht="12.75">
      <c r="V376"/>
      <c r="AI376"/>
    </row>
    <row r="377" spans="22:35" ht="12.75">
      <c r="V377"/>
      <c r="AI377"/>
    </row>
    <row r="378" spans="22:35" ht="12.75">
      <c r="V378"/>
      <c r="AI378"/>
    </row>
    <row r="379" spans="22:35" ht="12.75">
      <c r="V379"/>
      <c r="AI379"/>
    </row>
    <row r="380" spans="22:35" ht="12.75">
      <c r="V380"/>
      <c r="AI380"/>
    </row>
    <row r="381" spans="22:35" ht="12.75">
      <c r="V381"/>
      <c r="AI381"/>
    </row>
    <row r="382" spans="22:35" ht="12.75">
      <c r="V382"/>
      <c r="AI382"/>
    </row>
    <row r="383" spans="22:35" ht="12.75">
      <c r="V383"/>
      <c r="AI383"/>
    </row>
    <row r="384" spans="22:35" ht="12.75">
      <c r="V384"/>
      <c r="AI384"/>
    </row>
    <row r="385" spans="22:35" ht="12.75">
      <c r="V385"/>
      <c r="AI385"/>
    </row>
    <row r="386" spans="22:35" ht="12.75">
      <c r="V386"/>
      <c r="AI386"/>
    </row>
    <row r="387" spans="22:35" ht="12.75">
      <c r="V387"/>
      <c r="AI387"/>
    </row>
    <row r="388" spans="22:35" ht="12.75">
      <c r="V388"/>
      <c r="AI388"/>
    </row>
    <row r="389" spans="22:35" ht="12.75">
      <c r="V389"/>
      <c r="AI389"/>
    </row>
    <row r="390" spans="22:35" ht="12.75">
      <c r="V390"/>
      <c r="AI390"/>
    </row>
    <row r="391" spans="22:35" ht="12.75">
      <c r="V391"/>
      <c r="AI391"/>
    </row>
    <row r="392" spans="22:35" ht="12.75">
      <c r="V392"/>
      <c r="AI392"/>
    </row>
    <row r="393" spans="22:35" ht="12.75">
      <c r="V393"/>
      <c r="AI393"/>
    </row>
    <row r="394" spans="22:35" ht="12.75">
      <c r="V394"/>
      <c r="AI394"/>
    </row>
    <row r="395" spans="22:35" ht="12.75">
      <c r="V395"/>
      <c r="AI395"/>
    </row>
    <row r="396" spans="22:35" ht="12.75">
      <c r="V396"/>
      <c r="AI396"/>
    </row>
    <row r="397" spans="22:35" ht="12.75">
      <c r="V397"/>
      <c r="AI397"/>
    </row>
    <row r="398" spans="22:35" ht="12.75">
      <c r="V398"/>
      <c r="AI398"/>
    </row>
    <row r="399" spans="22:35" ht="12.75">
      <c r="V399"/>
      <c r="AI399"/>
    </row>
    <row r="400" spans="22:35" ht="12.75">
      <c r="V400"/>
      <c r="AI400"/>
    </row>
    <row r="401" spans="22:35" ht="12.75">
      <c r="V401"/>
      <c r="AI401"/>
    </row>
    <row r="402" spans="22:35" ht="12.75">
      <c r="V402"/>
      <c r="AI402"/>
    </row>
    <row r="403" spans="22:35" ht="12.75">
      <c r="V403"/>
      <c r="AI403"/>
    </row>
    <row r="404" spans="22:35" ht="12.75">
      <c r="V404"/>
      <c r="AI404"/>
    </row>
    <row r="405" spans="22:35" ht="12.75">
      <c r="V405"/>
      <c r="AI405"/>
    </row>
    <row r="406" spans="22:35" ht="12.75">
      <c r="V406"/>
      <c r="AI406"/>
    </row>
    <row r="407" spans="22:35" ht="12.75">
      <c r="V407"/>
      <c r="AI407"/>
    </row>
    <row r="408" spans="22:35" ht="12.75">
      <c r="V408"/>
      <c r="AI408"/>
    </row>
    <row r="409" spans="22:35" ht="12.75">
      <c r="V409"/>
      <c r="AI409"/>
    </row>
    <row r="410" spans="22:35" ht="12.75">
      <c r="V410"/>
      <c r="AI410"/>
    </row>
    <row r="411" spans="22:35" ht="12.75">
      <c r="V411"/>
      <c r="AI411"/>
    </row>
    <row r="412" spans="22:35" ht="12.75">
      <c r="V412"/>
      <c r="AI412"/>
    </row>
    <row r="413" spans="22:35" ht="12.75">
      <c r="V413"/>
      <c r="AI413"/>
    </row>
    <row r="414" spans="22:35" ht="12.75">
      <c r="V414"/>
      <c r="AI414"/>
    </row>
    <row r="415" spans="22:35" ht="12.75">
      <c r="V415"/>
      <c r="AI415"/>
    </row>
    <row r="416" spans="22:35" ht="12.75">
      <c r="V416"/>
      <c r="AI416"/>
    </row>
    <row r="417" spans="22:35" ht="12.75">
      <c r="V417"/>
      <c r="AI417"/>
    </row>
    <row r="418" spans="22:35" ht="12.75">
      <c r="V418"/>
      <c r="AI418"/>
    </row>
    <row r="419" spans="22:35" ht="12.75">
      <c r="V419"/>
      <c r="AI419"/>
    </row>
    <row r="420" spans="22:35" ht="12.75">
      <c r="V420"/>
      <c r="AI420"/>
    </row>
    <row r="421" spans="22:35" ht="12.75">
      <c r="V421"/>
      <c r="AI421"/>
    </row>
    <row r="422" spans="22:35" ht="12.75">
      <c r="V422"/>
      <c r="AI422"/>
    </row>
    <row r="423" spans="22:35" ht="12.75">
      <c r="V423"/>
      <c r="AI423"/>
    </row>
    <row r="424" spans="22:35" ht="12.75">
      <c r="V424"/>
      <c r="AI424"/>
    </row>
    <row r="425" spans="22:35" ht="12.75">
      <c r="V425"/>
      <c r="AI425"/>
    </row>
    <row r="426" spans="22:35" ht="12.75">
      <c r="V426"/>
      <c r="AI426"/>
    </row>
    <row r="427" spans="22:35" ht="12.75">
      <c r="V427"/>
      <c r="AI427"/>
    </row>
    <row r="428" spans="22:35" ht="12.75">
      <c r="V428"/>
      <c r="AI428"/>
    </row>
    <row r="429" spans="22:35" ht="12.75">
      <c r="V429"/>
      <c r="AI429"/>
    </row>
    <row r="430" spans="22:35" ht="12.75">
      <c r="V430"/>
      <c r="AI430"/>
    </row>
    <row r="431" spans="22:35" ht="12.75">
      <c r="V431"/>
      <c r="AI431"/>
    </row>
    <row r="432" spans="22:35" ht="12.75">
      <c r="V432"/>
      <c r="AI432"/>
    </row>
    <row r="433" spans="22:35" ht="12.75">
      <c r="V433"/>
      <c r="AI433"/>
    </row>
    <row r="434" spans="22:35" ht="12.75">
      <c r="V434"/>
      <c r="AI434"/>
    </row>
    <row r="435" spans="22:35" ht="12.75">
      <c r="V435"/>
      <c r="AI435"/>
    </row>
    <row r="436" spans="22:35" ht="12.75">
      <c r="V436"/>
      <c r="AI436"/>
    </row>
    <row r="437" spans="22:35" ht="12.75">
      <c r="V437"/>
      <c r="AI437"/>
    </row>
    <row r="438" spans="22:35" ht="12.75">
      <c r="V438"/>
      <c r="AI438"/>
    </row>
    <row r="439" spans="22:35" ht="12.75">
      <c r="V439"/>
      <c r="AI439"/>
    </row>
    <row r="440" spans="22:35" ht="12.75">
      <c r="V440"/>
      <c r="AI440"/>
    </row>
    <row r="441" spans="22:35" ht="12.75">
      <c r="V441"/>
      <c r="AI441"/>
    </row>
    <row r="442" spans="22:35" ht="12.75">
      <c r="V442"/>
      <c r="AI442"/>
    </row>
    <row r="443" spans="22:35" ht="12.75">
      <c r="V443"/>
      <c r="AI443"/>
    </row>
    <row r="444" spans="22:35" ht="12.75">
      <c r="V444"/>
      <c r="AI444"/>
    </row>
    <row r="445" spans="22:35" ht="12.75">
      <c r="V445"/>
      <c r="AI445"/>
    </row>
    <row r="446" spans="22:35" ht="12.75">
      <c r="V446"/>
      <c r="AI446"/>
    </row>
    <row r="447" spans="22:35" ht="12.75">
      <c r="V447"/>
      <c r="AI447"/>
    </row>
    <row r="448" spans="22:35" ht="12.75">
      <c r="V448"/>
      <c r="AI448"/>
    </row>
    <row r="449" spans="22:35" ht="12.75">
      <c r="V449"/>
      <c r="AI449"/>
    </row>
    <row r="450" spans="22:35" ht="12.75">
      <c r="V450"/>
      <c r="AI450"/>
    </row>
    <row r="451" spans="22:35" ht="12.75">
      <c r="V451"/>
      <c r="AI451"/>
    </row>
    <row r="452" spans="22:35" ht="12.75">
      <c r="V452"/>
      <c r="AI452"/>
    </row>
    <row r="453" spans="22:35" ht="12.75">
      <c r="V453"/>
      <c r="AI453"/>
    </row>
    <row r="454" spans="22:35" ht="12.75">
      <c r="V454"/>
      <c r="AI454"/>
    </row>
    <row r="455" spans="22:35" ht="12.75">
      <c r="V455"/>
      <c r="AI455"/>
    </row>
    <row r="456" spans="22:35" ht="12.75">
      <c r="V456"/>
      <c r="AI456"/>
    </row>
    <row r="457" spans="22:35" ht="12.75">
      <c r="V457"/>
      <c r="AI457"/>
    </row>
    <row r="458" spans="22:35" ht="12.75">
      <c r="V458"/>
      <c r="AI458"/>
    </row>
    <row r="459" spans="22:35" ht="12.75">
      <c r="V459"/>
      <c r="AI459"/>
    </row>
    <row r="460" spans="22:35" ht="12.75">
      <c r="V460"/>
      <c r="AI460"/>
    </row>
    <row r="461" spans="22:35" ht="12.75">
      <c r="V461"/>
      <c r="AI461"/>
    </row>
    <row r="462" spans="22:35" ht="12.75">
      <c r="V462"/>
      <c r="AI462"/>
    </row>
    <row r="463" spans="22:35" ht="12.75">
      <c r="V463"/>
      <c r="AI463"/>
    </row>
    <row r="464" spans="22:35" ht="12.75">
      <c r="V464"/>
      <c r="AI464"/>
    </row>
    <row r="465" spans="22:35" ht="12.75">
      <c r="V465"/>
      <c r="AI465"/>
    </row>
    <row r="466" spans="22:35" ht="12.75">
      <c r="V466"/>
      <c r="AI466"/>
    </row>
    <row r="467" spans="22:35" ht="12.75">
      <c r="V467"/>
      <c r="AI467"/>
    </row>
    <row r="468" spans="22:35" ht="12.75">
      <c r="V468"/>
      <c r="AI468"/>
    </row>
    <row r="469" spans="22:35" ht="12.75">
      <c r="V469"/>
      <c r="AI469"/>
    </row>
    <row r="470" spans="22:35" ht="12.75">
      <c r="V470"/>
      <c r="AI470"/>
    </row>
    <row r="471" spans="22:35" ht="12.75">
      <c r="V471"/>
      <c r="AI471"/>
    </row>
    <row r="472" spans="22:35" ht="12.75">
      <c r="V472"/>
      <c r="AI472"/>
    </row>
    <row r="473" spans="22:35" ht="12.75">
      <c r="V473"/>
      <c r="AI473"/>
    </row>
    <row r="474" spans="22:35" ht="12.75">
      <c r="V474"/>
      <c r="AI474"/>
    </row>
    <row r="475" spans="22:35" ht="12.75">
      <c r="V475"/>
      <c r="AI475"/>
    </row>
    <row r="476" spans="22:35" ht="12.75">
      <c r="V476"/>
      <c r="AI476"/>
    </row>
    <row r="477" spans="22:35" ht="12.75">
      <c r="V477"/>
      <c r="AI477"/>
    </row>
    <row r="478" spans="22:35" ht="12.75">
      <c r="V478"/>
      <c r="AI478"/>
    </row>
    <row r="479" spans="22:35" ht="12.75">
      <c r="V479"/>
      <c r="AI479"/>
    </row>
    <row r="480" spans="22:35" ht="12.75">
      <c r="V480"/>
      <c r="AI480"/>
    </row>
    <row r="481" spans="22:35" ht="12.75">
      <c r="V481"/>
      <c r="AI481"/>
    </row>
    <row r="482" spans="22:35" ht="12.75">
      <c r="V482"/>
      <c r="AI482"/>
    </row>
    <row r="483" spans="22:35" ht="12.75">
      <c r="V483"/>
      <c r="AI483"/>
    </row>
    <row r="484" spans="22:35" ht="12.75">
      <c r="V484"/>
      <c r="AI484"/>
    </row>
    <row r="485" spans="22:35" ht="12.75">
      <c r="V485"/>
      <c r="AI485"/>
    </row>
    <row r="486" spans="22:35" ht="12.75">
      <c r="V486"/>
      <c r="AI486"/>
    </row>
    <row r="487" spans="22:35" ht="12.75">
      <c r="V487"/>
      <c r="AI487"/>
    </row>
    <row r="488" spans="22:35" ht="12.75">
      <c r="V488"/>
      <c r="AI488"/>
    </row>
    <row r="489" spans="22:35" ht="12.75">
      <c r="V489"/>
      <c r="AI489"/>
    </row>
    <row r="490" spans="22:35" ht="12.75">
      <c r="V490"/>
      <c r="AI490"/>
    </row>
    <row r="491" spans="22:35" ht="12.75">
      <c r="V491"/>
      <c r="AI491"/>
    </row>
    <row r="492" spans="22:35" ht="12.75">
      <c r="V492"/>
      <c r="AI492"/>
    </row>
    <row r="493" spans="22:35" ht="12.75">
      <c r="V493"/>
      <c r="AI493"/>
    </row>
    <row r="494" spans="22:35" ht="12.75">
      <c r="V494"/>
      <c r="AI494"/>
    </row>
    <row r="495" spans="22:35" ht="12.75">
      <c r="V495"/>
      <c r="AI495"/>
    </row>
    <row r="496" spans="22:35" ht="12.75">
      <c r="V496"/>
      <c r="AI496"/>
    </row>
    <row r="497" spans="22:35" ht="12.75">
      <c r="V497"/>
      <c r="AI497"/>
    </row>
    <row r="498" spans="22:35" ht="12.75">
      <c r="V498"/>
      <c r="AI498"/>
    </row>
    <row r="499" spans="22:35" ht="12.75">
      <c r="V499"/>
      <c r="AI499"/>
    </row>
    <row r="500" spans="22:35" ht="12.75">
      <c r="V500"/>
      <c r="AI500"/>
    </row>
    <row r="501" spans="22:35" ht="12.75">
      <c r="V501"/>
      <c r="AI501"/>
    </row>
    <row r="502" spans="22:35" ht="12.75">
      <c r="V502"/>
      <c r="AI502"/>
    </row>
    <row r="503" spans="22:35" ht="12.75">
      <c r="V503"/>
      <c r="AI503"/>
    </row>
    <row r="504" spans="22:35" ht="12.75">
      <c r="V504"/>
      <c r="AI504"/>
    </row>
    <row r="505" spans="22:35" ht="12.75">
      <c r="V505"/>
      <c r="AI505"/>
    </row>
    <row r="506" spans="22:35" ht="12.75">
      <c r="V506"/>
      <c r="AI506"/>
    </row>
    <row r="507" spans="22:35" ht="12.75">
      <c r="V507"/>
      <c r="AI507"/>
    </row>
    <row r="508" spans="22:35" ht="12.75">
      <c r="V508"/>
      <c r="AI508"/>
    </row>
    <row r="509" spans="22:35" ht="12.75">
      <c r="V509"/>
      <c r="AI509"/>
    </row>
    <row r="510" spans="22:35" ht="12.75">
      <c r="V510"/>
      <c r="AI510"/>
    </row>
    <row r="511" spans="22:35" ht="12.75">
      <c r="V511"/>
      <c r="AI511"/>
    </row>
    <row r="512" spans="22:35" ht="12.75">
      <c r="V512"/>
      <c r="AI512"/>
    </row>
    <row r="513" spans="22:35" ht="12.75">
      <c r="V513"/>
      <c r="AI513"/>
    </row>
    <row r="514" spans="22:35" ht="12.75">
      <c r="V514"/>
      <c r="AI514"/>
    </row>
    <row r="515" spans="22:35" ht="12.75">
      <c r="V515"/>
      <c r="AI515"/>
    </row>
    <row r="516" spans="22:35" ht="12.75">
      <c r="V516"/>
      <c r="AI516"/>
    </row>
    <row r="517" spans="22:35" ht="12.75">
      <c r="V517"/>
      <c r="AI517"/>
    </row>
    <row r="518" spans="22:35" ht="12.75">
      <c r="V518"/>
      <c r="AI518"/>
    </row>
    <row r="519" spans="22:35" ht="12.75">
      <c r="V519"/>
      <c r="AI519"/>
    </row>
    <row r="520" spans="22:35" ht="12.75">
      <c r="V520"/>
      <c r="AI520"/>
    </row>
    <row r="521" spans="22:35" ht="12.75">
      <c r="V521"/>
      <c r="AI521"/>
    </row>
    <row r="522" spans="22:35" ht="12.75">
      <c r="V522"/>
      <c r="AI522"/>
    </row>
    <row r="523" spans="22:35" ht="12.75">
      <c r="V523"/>
      <c r="AI523"/>
    </row>
    <row r="524" spans="22:35" ht="12.75">
      <c r="V524"/>
      <c r="AI524"/>
    </row>
    <row r="525" spans="22:35" ht="12.75">
      <c r="V525"/>
      <c r="AI525"/>
    </row>
    <row r="526" spans="22:35" ht="12.75">
      <c r="V526"/>
      <c r="AI526"/>
    </row>
    <row r="527" spans="22:35" ht="12.75">
      <c r="V527"/>
      <c r="AI527"/>
    </row>
    <row r="528" spans="22:35" ht="12.75">
      <c r="V528"/>
      <c r="AI528"/>
    </row>
    <row r="529" spans="22:35" ht="12.75">
      <c r="V529"/>
      <c r="AI529"/>
    </row>
    <row r="530" spans="22:35" ht="12.75">
      <c r="V530"/>
      <c r="AI530"/>
    </row>
    <row r="531" spans="22:35" ht="12.75">
      <c r="V531"/>
      <c r="AI531"/>
    </row>
    <row r="532" spans="22:35" ht="12.75">
      <c r="V532"/>
      <c r="AI532"/>
    </row>
    <row r="533" spans="22:35" ht="12.75">
      <c r="V533"/>
      <c r="AI533"/>
    </row>
    <row r="534" spans="22:35" ht="12.75">
      <c r="V534"/>
      <c r="AI534"/>
    </row>
    <row r="535" spans="22:35" ht="12.75">
      <c r="V535"/>
      <c r="AI535"/>
    </row>
    <row r="536" spans="22:35" ht="12.75">
      <c r="V536"/>
      <c r="AI536"/>
    </row>
    <row r="537" spans="22:35" ht="12.75">
      <c r="V537"/>
      <c r="AI537"/>
    </row>
    <row r="538" spans="22:35" ht="12.75">
      <c r="V538"/>
      <c r="AI538"/>
    </row>
    <row r="539" spans="22:35" ht="12.75">
      <c r="V539"/>
      <c r="AI539"/>
    </row>
    <row r="540" spans="22:35" ht="12.75">
      <c r="V540"/>
      <c r="AI540"/>
    </row>
    <row r="541" spans="22:35" ht="12.75">
      <c r="V541"/>
      <c r="AI541"/>
    </row>
    <row r="542" spans="22:35" ht="12.75">
      <c r="V542"/>
      <c r="AI542"/>
    </row>
    <row r="543" spans="22:35" ht="12.75">
      <c r="V543"/>
      <c r="AI543"/>
    </row>
    <row r="544" spans="22:35" ht="12.75">
      <c r="V544"/>
      <c r="AI544"/>
    </row>
    <row r="545" spans="22:35" ht="12.75">
      <c r="V545"/>
      <c r="AI545"/>
    </row>
    <row r="546" spans="22:35" ht="12.75">
      <c r="V546"/>
      <c r="AI546"/>
    </row>
    <row r="547" spans="22:35" ht="12.75">
      <c r="V547"/>
      <c r="AI547"/>
    </row>
    <row r="548" spans="22:35" ht="12.75">
      <c r="V548"/>
      <c r="AI548"/>
    </row>
    <row r="549" spans="22:35" ht="12.75">
      <c r="V549"/>
      <c r="AI549"/>
    </row>
    <row r="550" spans="22:35" ht="12.75">
      <c r="V550"/>
      <c r="AI550"/>
    </row>
    <row r="551" spans="22:35" ht="12.75">
      <c r="V551"/>
      <c r="AI551"/>
    </row>
    <row r="552" spans="22:35" ht="12.75">
      <c r="V552"/>
      <c r="AI552"/>
    </row>
    <row r="553" spans="22:35" ht="12.75">
      <c r="V553"/>
      <c r="AI553"/>
    </row>
    <row r="554" spans="22:35" ht="12.75">
      <c r="V554"/>
      <c r="AI554"/>
    </row>
    <row r="555" spans="22:35" ht="12.75">
      <c r="V555"/>
      <c r="AI555"/>
    </row>
    <row r="556" spans="22:35" ht="12.75">
      <c r="V556"/>
      <c r="AI556"/>
    </row>
    <row r="557" spans="22:35" ht="12.75">
      <c r="V557"/>
      <c r="AI557"/>
    </row>
    <row r="558" spans="22:35" ht="12.75">
      <c r="V558"/>
      <c r="AI558"/>
    </row>
    <row r="559" spans="22:35" ht="12.75">
      <c r="V559"/>
      <c r="AI559"/>
    </row>
    <row r="560" spans="22:35" ht="12.75">
      <c r="V560"/>
      <c r="AI560"/>
    </row>
    <row r="561" spans="22:35" ht="12.75">
      <c r="V561"/>
      <c r="AI561"/>
    </row>
    <row r="562" spans="22:35" ht="12.75">
      <c r="V562"/>
      <c r="AI562"/>
    </row>
    <row r="563" spans="22:35" ht="12.75">
      <c r="V563"/>
      <c r="AI563"/>
    </row>
    <row r="564" spans="22:35" ht="12.75">
      <c r="V564"/>
      <c r="AI564"/>
    </row>
    <row r="565" spans="22:35" ht="12.75">
      <c r="V565"/>
      <c r="AI565"/>
    </row>
    <row r="566" spans="22:35" ht="12.75">
      <c r="V566"/>
      <c r="AI566"/>
    </row>
    <row r="567" spans="22:35" ht="12.75">
      <c r="V567"/>
      <c r="AI567"/>
    </row>
    <row r="568" spans="22:35" ht="12.75">
      <c r="V568"/>
      <c r="AI568"/>
    </row>
    <row r="569" spans="22:35" ht="12.75">
      <c r="V569"/>
      <c r="AI569"/>
    </row>
    <row r="570" spans="22:35" ht="12.75">
      <c r="V570"/>
      <c r="AI570"/>
    </row>
    <row r="571" spans="22:35" ht="12.75">
      <c r="V571"/>
      <c r="AI571"/>
    </row>
    <row r="572" spans="22:35" ht="12.75">
      <c r="V572"/>
      <c r="AI572"/>
    </row>
    <row r="573" spans="22:35" ht="12.75">
      <c r="V573"/>
      <c r="AI573"/>
    </row>
    <row r="574" spans="22:35" ht="12.75">
      <c r="V574"/>
      <c r="AI574"/>
    </row>
    <row r="575" spans="22:35" ht="12.75">
      <c r="V575"/>
      <c r="AI575"/>
    </row>
    <row r="576" spans="22:35" ht="12.75">
      <c r="V576"/>
      <c r="AI576"/>
    </row>
    <row r="577" spans="22:35" ht="12.75">
      <c r="V577"/>
      <c r="AI577"/>
    </row>
    <row r="578" spans="22:35" ht="12.75">
      <c r="V578"/>
      <c r="AI578"/>
    </row>
    <row r="579" spans="22:35" ht="12.75">
      <c r="V579"/>
      <c r="AI579"/>
    </row>
    <row r="580" spans="22:35" ht="12.75">
      <c r="V580"/>
      <c r="AI580"/>
    </row>
    <row r="581" spans="22:35" ht="12.75">
      <c r="V581"/>
      <c r="AI581"/>
    </row>
    <row r="582" spans="22:35" ht="12.75">
      <c r="V582"/>
      <c r="AI582"/>
    </row>
    <row r="583" spans="22:35" ht="12.75">
      <c r="V583"/>
      <c r="AI583"/>
    </row>
    <row r="584" spans="22:35" ht="12.75">
      <c r="V584"/>
      <c r="AI584"/>
    </row>
    <row r="585" spans="22:35" ht="12.75">
      <c r="V585"/>
      <c r="AI585"/>
    </row>
    <row r="586" spans="22:35" ht="12.75">
      <c r="V586"/>
      <c r="AI586"/>
    </row>
    <row r="587" spans="22:35" ht="12.75">
      <c r="V587"/>
      <c r="AI587"/>
    </row>
    <row r="588" spans="22:35" ht="12.75">
      <c r="V588"/>
      <c r="AI588"/>
    </row>
    <row r="589" spans="22:35" ht="12.75">
      <c r="V589"/>
      <c r="AI589"/>
    </row>
    <row r="590" spans="22:35" ht="12.75">
      <c r="V590"/>
      <c r="AI590"/>
    </row>
    <row r="591" spans="22:35" ht="12.75">
      <c r="V591"/>
      <c r="AI591"/>
    </row>
    <row r="592" spans="22:35" ht="12.75">
      <c r="V592"/>
      <c r="AI592"/>
    </row>
    <row r="593" spans="22:35" ht="12.75">
      <c r="V593"/>
      <c r="AI593"/>
    </row>
    <row r="594" spans="22:35" ht="12.75">
      <c r="V594"/>
      <c r="AI594"/>
    </row>
    <row r="595" spans="22:35" ht="12.75">
      <c r="V595"/>
      <c r="AI595"/>
    </row>
    <row r="596" spans="22:35" ht="12.75">
      <c r="V596"/>
      <c r="AI596"/>
    </row>
    <row r="597" spans="22:35" ht="12.75">
      <c r="V597"/>
      <c r="AI597"/>
    </row>
    <row r="598" spans="22:35" ht="12.75">
      <c r="V598"/>
      <c r="AI598"/>
    </row>
    <row r="599" spans="22:35" ht="12.75">
      <c r="V599"/>
      <c r="AI599"/>
    </row>
    <row r="600" spans="22:35" ht="12.75">
      <c r="V600"/>
      <c r="AI600"/>
    </row>
    <row r="601" spans="22:35" ht="12.75">
      <c r="V601"/>
      <c r="AI601"/>
    </row>
    <row r="602" spans="22:35" ht="12.75">
      <c r="V602"/>
      <c r="AI602"/>
    </row>
    <row r="603" spans="22:35" ht="12.75">
      <c r="V603"/>
      <c r="AI603"/>
    </row>
    <row r="604" spans="22:35" ht="12.75">
      <c r="V604"/>
      <c r="AI604"/>
    </row>
    <row r="605" spans="22:35" ht="12.75">
      <c r="V605"/>
      <c r="AI605"/>
    </row>
    <row r="606" spans="22:35" ht="12.75">
      <c r="V606"/>
      <c r="AI606"/>
    </row>
    <row r="607" spans="22:35" ht="12.75">
      <c r="V607"/>
      <c r="AI607"/>
    </row>
    <row r="608" spans="22:35" ht="12.75">
      <c r="V608"/>
      <c r="AI608"/>
    </row>
    <row r="609" spans="22:35" ht="12.75">
      <c r="V609"/>
      <c r="AI609"/>
    </row>
    <row r="610" spans="22:35" ht="12.75">
      <c r="V610"/>
      <c r="AI610"/>
    </row>
    <row r="611" spans="22:35" ht="12.75">
      <c r="V611"/>
      <c r="AI611"/>
    </row>
    <row r="612" spans="22:35" ht="12.75">
      <c r="V612"/>
      <c r="AI612"/>
    </row>
    <row r="613" spans="22:35" ht="12.75">
      <c r="V613"/>
      <c r="AI613"/>
    </row>
    <row r="614" spans="22:35" ht="12.75">
      <c r="V614"/>
      <c r="AI614"/>
    </row>
    <row r="615" spans="22:35" ht="12.75">
      <c r="V615"/>
      <c r="AI615"/>
    </row>
    <row r="616" spans="22:35" ht="12.75">
      <c r="V616"/>
      <c r="AI616"/>
    </row>
    <row r="617" spans="22:35" ht="12.75">
      <c r="V617"/>
      <c r="AI617"/>
    </row>
    <row r="618" spans="22:35" ht="12.75">
      <c r="V618"/>
      <c r="AI618"/>
    </row>
    <row r="619" spans="22:35" ht="12.75">
      <c r="V619"/>
      <c r="AI619"/>
    </row>
    <row r="620" spans="22:35" ht="12.75">
      <c r="V620"/>
      <c r="AI620"/>
    </row>
    <row r="621" spans="22:35" ht="12.75">
      <c r="V621"/>
      <c r="AI621"/>
    </row>
    <row r="622" spans="22:35" ht="12.75">
      <c r="V622"/>
      <c r="AI622"/>
    </row>
    <row r="623" spans="22:35" ht="12.75">
      <c r="V623"/>
      <c r="AI623"/>
    </row>
    <row r="624" spans="22:35" ht="12.75">
      <c r="V624"/>
      <c r="AI624"/>
    </row>
    <row r="625" spans="22:35" ht="12.75">
      <c r="V625"/>
      <c r="AI625"/>
    </row>
    <row r="626" spans="22:35" ht="12.75">
      <c r="V626"/>
      <c r="AI626"/>
    </row>
    <row r="627" spans="22:35" ht="12.75">
      <c r="V627"/>
      <c r="AI627"/>
    </row>
    <row r="628" spans="22:35" ht="12.75">
      <c r="V628"/>
      <c r="AI628"/>
    </row>
    <row r="629" spans="22:35" ht="12.75">
      <c r="V629"/>
      <c r="AI629"/>
    </row>
    <row r="630" spans="22:35" ht="12.75">
      <c r="V630"/>
      <c r="AI630"/>
    </row>
    <row r="631" spans="22:35" ht="12.75">
      <c r="V631"/>
      <c r="AI631"/>
    </row>
    <row r="632" spans="22:35" ht="12.75">
      <c r="V632"/>
      <c r="AI632"/>
    </row>
    <row r="633" spans="22:35" ht="12.75">
      <c r="V633"/>
      <c r="AI633"/>
    </row>
    <row r="634" spans="22:35" ht="12.75">
      <c r="V634"/>
      <c r="AI634"/>
    </row>
    <row r="635" spans="22:35" ht="12.75">
      <c r="V635"/>
      <c r="AI635"/>
    </row>
    <row r="636" spans="22:35" ht="12.75">
      <c r="V636"/>
      <c r="AI636"/>
    </row>
    <row r="637" spans="22:35" ht="12.75">
      <c r="V637"/>
      <c r="AI637"/>
    </row>
    <row r="638" spans="22:35" ht="12.75">
      <c r="V638"/>
      <c r="AI638"/>
    </row>
    <row r="639" spans="22:35" ht="12.75">
      <c r="V639"/>
      <c r="AI639"/>
    </row>
    <row r="640" spans="22:35" ht="12.75">
      <c r="V640"/>
      <c r="AI640"/>
    </row>
    <row r="641" spans="22:35" ht="12.75">
      <c r="V641"/>
      <c r="AI641"/>
    </row>
    <row r="642" spans="22:35" ht="12.75">
      <c r="V642"/>
      <c r="AI642"/>
    </row>
    <row r="643" spans="22:35" ht="12.75">
      <c r="V643"/>
      <c r="AI643"/>
    </row>
    <row r="644" spans="22:35" ht="12.75">
      <c r="V644"/>
      <c r="AI644"/>
    </row>
    <row r="645" spans="22:35" ht="12.75">
      <c r="V645"/>
      <c r="AI645"/>
    </row>
    <row r="646" spans="22:35" ht="12.75">
      <c r="V646"/>
      <c r="AI646"/>
    </row>
    <row r="647" spans="22:35" ht="12.75">
      <c r="V647"/>
      <c r="AI647"/>
    </row>
    <row r="648" spans="22:35" ht="12.75">
      <c r="V648"/>
      <c r="AI648"/>
    </row>
    <row r="649" spans="22:35" ht="12.75">
      <c r="V649"/>
      <c r="AI649"/>
    </row>
    <row r="650" spans="22:35" ht="12.75">
      <c r="V650"/>
      <c r="AI650"/>
    </row>
    <row r="651" spans="22:35" ht="12.75">
      <c r="V651"/>
      <c r="AI651"/>
    </row>
    <row r="652" spans="22:35" ht="12.75">
      <c r="V652"/>
      <c r="AI652"/>
    </row>
    <row r="653" spans="22:35" ht="12.75">
      <c r="V653"/>
      <c r="AI653"/>
    </row>
    <row r="654" spans="22:35" ht="12.75">
      <c r="V654"/>
      <c r="AI654"/>
    </row>
    <row r="655" spans="22:35" ht="12.75">
      <c r="V655"/>
      <c r="AI655"/>
    </row>
    <row r="656" spans="22:35" ht="12.75">
      <c r="V656"/>
      <c r="AI656"/>
    </row>
    <row r="657" spans="22:35" ht="12.75">
      <c r="V657"/>
      <c r="AI657"/>
    </row>
    <row r="658" spans="22:35" ht="12.75">
      <c r="V658"/>
      <c r="AI658"/>
    </row>
    <row r="659" spans="22:35" ht="12.75">
      <c r="V659"/>
      <c r="AI659"/>
    </row>
    <row r="660" spans="22:35" ht="12.75">
      <c r="V660"/>
      <c r="AI660"/>
    </row>
    <row r="661" spans="22:35" ht="12.75">
      <c r="V661"/>
      <c r="AI661"/>
    </row>
    <row r="662" spans="22:35" ht="12.75">
      <c r="V662"/>
      <c r="AI662"/>
    </row>
    <row r="663" spans="22:35" ht="12.75">
      <c r="V663"/>
      <c r="AI663"/>
    </row>
    <row r="664" spans="22:35" ht="12.75">
      <c r="V664"/>
      <c r="AI664"/>
    </row>
    <row r="665" spans="22:35" ht="12.75">
      <c r="V665"/>
      <c r="AI665"/>
    </row>
    <row r="666" spans="22:35" ht="12.75">
      <c r="V666"/>
      <c r="AI666"/>
    </row>
    <row r="667" spans="22:35" ht="12.75">
      <c r="V667"/>
      <c r="AI667"/>
    </row>
    <row r="668" spans="22:35" ht="12.75">
      <c r="V668"/>
      <c r="AI668"/>
    </row>
    <row r="669" spans="22:35" ht="12.75">
      <c r="V669"/>
      <c r="AI669"/>
    </row>
    <row r="670" spans="22:35" ht="12.75">
      <c r="V670"/>
      <c r="AI670"/>
    </row>
    <row r="671" spans="22:35" ht="12.75">
      <c r="V671"/>
      <c r="AI671"/>
    </row>
    <row r="672" spans="22:35" ht="12.75">
      <c r="V672"/>
      <c r="AI672"/>
    </row>
    <row r="673" spans="22:35" ht="12.75">
      <c r="V673"/>
      <c r="AI673"/>
    </row>
    <row r="674" spans="22:35" ht="12.75">
      <c r="V674"/>
      <c r="AI674"/>
    </row>
    <row r="675" spans="22:35" ht="12.75">
      <c r="V675"/>
      <c r="AI675"/>
    </row>
    <row r="676" spans="22:35" ht="12.75">
      <c r="V676"/>
      <c r="AI676"/>
    </row>
    <row r="677" spans="22:35" ht="12.75">
      <c r="V677"/>
      <c r="AI677"/>
    </row>
    <row r="678" spans="22:35" ht="12.75">
      <c r="V678"/>
      <c r="AI678"/>
    </row>
    <row r="679" spans="22:35" ht="12.75">
      <c r="V679"/>
      <c r="AI679"/>
    </row>
    <row r="680" spans="22:35" ht="12.75">
      <c r="V680"/>
      <c r="AI680"/>
    </row>
    <row r="681" spans="22:35" ht="12.75">
      <c r="V681"/>
      <c r="AI681"/>
    </row>
    <row r="682" spans="22:35" ht="12.75">
      <c r="V682"/>
      <c r="AI682"/>
    </row>
    <row r="683" spans="22:35" ht="12.75">
      <c r="V683"/>
      <c r="AI683"/>
    </row>
    <row r="684" spans="22:35" ht="12.75">
      <c r="V684"/>
      <c r="AI684"/>
    </row>
    <row r="685" spans="22:35" ht="12.75">
      <c r="V685"/>
      <c r="AI685"/>
    </row>
    <row r="686" spans="22:35" ht="12.75">
      <c r="V686"/>
      <c r="AI686"/>
    </row>
    <row r="687" spans="22:35" ht="12.75">
      <c r="V687"/>
      <c r="AI687"/>
    </row>
    <row r="688" spans="22:35" ht="12.75">
      <c r="V688"/>
      <c r="AI688"/>
    </row>
    <row r="689" spans="22:35" ht="12.75">
      <c r="V689"/>
      <c r="AI689"/>
    </row>
    <row r="690" spans="22:35" ht="12.75">
      <c r="V690"/>
      <c r="AI690"/>
    </row>
    <row r="691" spans="22:35" ht="12.75">
      <c r="V691"/>
      <c r="AI691"/>
    </row>
    <row r="692" spans="22:35" ht="12.75">
      <c r="V692"/>
      <c r="AI692"/>
    </row>
    <row r="693" spans="22:35" ht="12.75">
      <c r="V693"/>
      <c r="AI693"/>
    </row>
    <row r="694" spans="22:35" ht="12.75">
      <c r="V694"/>
      <c r="AI694"/>
    </row>
    <row r="695" spans="22:35" ht="12.75">
      <c r="V695"/>
      <c r="AI695"/>
    </row>
    <row r="696" spans="22:35" ht="12.75">
      <c r="V696"/>
      <c r="AI696"/>
    </row>
    <row r="697" spans="22:35" ht="12.75">
      <c r="V697"/>
      <c r="AI697"/>
    </row>
    <row r="698" spans="22:35" ht="12.75">
      <c r="V698"/>
      <c r="AI698"/>
    </row>
    <row r="699" spans="22:35" ht="12.75">
      <c r="V699"/>
      <c r="AI699"/>
    </row>
    <row r="700" spans="22:35" ht="12.75">
      <c r="V700"/>
      <c r="AI700"/>
    </row>
    <row r="701" spans="22:35" ht="12.75">
      <c r="V701"/>
      <c r="AI701"/>
    </row>
    <row r="702" spans="22:35" ht="12.75">
      <c r="V702"/>
      <c r="AI702"/>
    </row>
    <row r="703" spans="22:35" ht="12.75">
      <c r="V703"/>
      <c r="AI703"/>
    </row>
    <row r="704" spans="22:35" ht="12.75">
      <c r="V704"/>
      <c r="AI704"/>
    </row>
    <row r="705" spans="22:35" ht="12.75">
      <c r="V705"/>
      <c r="AI705"/>
    </row>
    <row r="706" spans="22:35" ht="12.75">
      <c r="V706"/>
      <c r="AI706"/>
    </row>
    <row r="707" spans="22:35" ht="12.75">
      <c r="V707"/>
      <c r="AI707"/>
    </row>
    <row r="708" spans="22:35" ht="12.75">
      <c r="V708"/>
      <c r="AI708"/>
    </row>
    <row r="709" spans="22:35" ht="12.75">
      <c r="V709"/>
      <c r="AI709"/>
    </row>
    <row r="710" spans="22:35" ht="12.75">
      <c r="V710"/>
      <c r="AI710"/>
    </row>
    <row r="711" spans="22:35" ht="12.75">
      <c r="V711"/>
      <c r="AI711"/>
    </row>
    <row r="712" spans="22:35" ht="12.75">
      <c r="V712"/>
      <c r="AI712"/>
    </row>
    <row r="713" spans="22:35" ht="12.75">
      <c r="V713"/>
      <c r="AI713"/>
    </row>
    <row r="714" spans="22:35" ht="12.75">
      <c r="V714"/>
      <c r="AI714"/>
    </row>
    <row r="715" spans="22:35" ht="12.75">
      <c r="V715"/>
      <c r="AI715"/>
    </row>
    <row r="716" spans="22:35" ht="12.75">
      <c r="V716"/>
      <c r="AI716"/>
    </row>
    <row r="717" spans="22:35" ht="12.75">
      <c r="V717"/>
      <c r="AI717"/>
    </row>
    <row r="718" spans="22:35" ht="12.75">
      <c r="V718"/>
      <c r="AI718"/>
    </row>
    <row r="719" spans="22:35" ht="12.75">
      <c r="V719"/>
      <c r="AI719"/>
    </row>
    <row r="720" spans="22:35" ht="12.75">
      <c r="V720"/>
      <c r="AI720"/>
    </row>
    <row r="721" spans="22:35" ht="12.75">
      <c r="V721"/>
      <c r="AI721"/>
    </row>
    <row r="722" spans="22:35" ht="12.75">
      <c r="V722"/>
      <c r="AI722"/>
    </row>
    <row r="723" spans="22:35" ht="12.75">
      <c r="V723"/>
      <c r="AI723"/>
    </row>
    <row r="724" spans="22:35" ht="12.75">
      <c r="V724"/>
      <c r="AI724"/>
    </row>
    <row r="725" spans="22:35" ht="12.75">
      <c r="V725"/>
      <c r="AI725"/>
    </row>
    <row r="726" spans="22:35" ht="12.75">
      <c r="V726"/>
      <c r="AI726"/>
    </row>
    <row r="727" spans="22:35" ht="12.75">
      <c r="V727"/>
      <c r="AI727"/>
    </row>
    <row r="728" spans="22:35" ht="12.75">
      <c r="V728"/>
      <c r="AI728"/>
    </row>
    <row r="729" spans="22:35" ht="12.75">
      <c r="V729"/>
      <c r="AI729"/>
    </row>
    <row r="730" spans="22:35" ht="12.75">
      <c r="V730"/>
      <c r="AI730"/>
    </row>
    <row r="731" spans="22:35" ht="12.75">
      <c r="V731"/>
      <c r="AI731"/>
    </row>
    <row r="732" spans="22:35" ht="12.75">
      <c r="V732"/>
      <c r="AI732"/>
    </row>
    <row r="733" spans="22:35" ht="12.75">
      <c r="V733"/>
      <c r="AI733"/>
    </row>
    <row r="734" spans="22:35" ht="12.75">
      <c r="V734"/>
      <c r="AI734"/>
    </row>
    <row r="735" spans="22:35" ht="12.75">
      <c r="V735"/>
      <c r="AI735"/>
    </row>
    <row r="736" spans="22:35" ht="12.75">
      <c r="V736"/>
      <c r="AI736"/>
    </row>
    <row r="737" spans="22:35" ht="12.75">
      <c r="V737"/>
      <c r="AI737"/>
    </row>
    <row r="738" spans="22:35" ht="12.75">
      <c r="V738"/>
      <c r="AI738"/>
    </row>
    <row r="739" spans="22:35" ht="12.75">
      <c r="V739"/>
      <c r="AI739"/>
    </row>
    <row r="740" spans="22:35" ht="12.75">
      <c r="V740"/>
      <c r="AI740"/>
    </row>
    <row r="741" spans="22:35" ht="12.75">
      <c r="V741"/>
      <c r="AI741"/>
    </row>
    <row r="742" spans="22:35" ht="12.75">
      <c r="V742"/>
      <c r="AI742"/>
    </row>
    <row r="743" spans="22:35" ht="12.75">
      <c r="V743"/>
      <c r="AI743"/>
    </row>
    <row r="744" spans="22:35" ht="12.75">
      <c r="V744"/>
      <c r="AI744"/>
    </row>
    <row r="745" spans="22:35" ht="12.75">
      <c r="V745"/>
      <c r="AI745"/>
    </row>
    <row r="746" spans="22:35" ht="12.75">
      <c r="V746"/>
      <c r="AI746"/>
    </row>
    <row r="747" spans="22:35" ht="12.75">
      <c r="V747"/>
      <c r="AI747"/>
    </row>
    <row r="748" spans="22:35" ht="12.75">
      <c r="V748"/>
      <c r="AI748"/>
    </row>
    <row r="749" spans="22:35" ht="12.75">
      <c r="V749"/>
      <c r="AI749"/>
    </row>
    <row r="750" spans="22:35" ht="12.75">
      <c r="V750"/>
      <c r="AI750"/>
    </row>
    <row r="751" spans="22:35" ht="12.75">
      <c r="V751"/>
      <c r="AI751"/>
    </row>
    <row r="752" spans="22:35" ht="12.75">
      <c r="V752"/>
      <c r="AI752"/>
    </row>
    <row r="753" spans="22:35" ht="12.75">
      <c r="V753"/>
      <c r="AI753"/>
    </row>
    <row r="754" spans="22:35" ht="12.75">
      <c r="V754"/>
      <c r="AI754"/>
    </row>
    <row r="755" spans="22:35" ht="12.75">
      <c r="V755"/>
      <c r="AI755"/>
    </row>
    <row r="756" spans="22:35" ht="12.75">
      <c r="V756"/>
      <c r="AI756"/>
    </row>
    <row r="757" spans="22:35" ht="12.75">
      <c r="V757"/>
      <c r="AI757"/>
    </row>
    <row r="758" spans="22:35" ht="12.75">
      <c r="V758"/>
      <c r="AI758"/>
    </row>
    <row r="759" spans="22:35" ht="12.75">
      <c r="V759"/>
      <c r="AI759"/>
    </row>
    <row r="760" spans="22:35" ht="12.75">
      <c r="V760"/>
      <c r="AI760"/>
    </row>
    <row r="761" spans="22:35" ht="12.75">
      <c r="V761"/>
      <c r="AI761"/>
    </row>
    <row r="762" spans="22:35" ht="12.75">
      <c r="V762"/>
      <c r="AI762"/>
    </row>
    <row r="763" spans="22:35" ht="12.75">
      <c r="V763"/>
      <c r="AI763"/>
    </row>
    <row r="764" spans="22:35" ht="12.75">
      <c r="V764"/>
      <c r="AI764"/>
    </row>
    <row r="765" spans="22:35" ht="12.75">
      <c r="V765"/>
      <c r="AI765"/>
    </row>
    <row r="766" spans="22:35" ht="12.75">
      <c r="V766"/>
      <c r="AI766"/>
    </row>
    <row r="767" spans="22:35" ht="12.75">
      <c r="V767"/>
      <c r="AI767"/>
    </row>
    <row r="768" spans="22:35" ht="12.75">
      <c r="V768"/>
      <c r="AI768"/>
    </row>
    <row r="769" spans="22:35" ht="12.75">
      <c r="V769"/>
      <c r="AI769"/>
    </row>
    <row r="770" spans="22:35" ht="12.75">
      <c r="V770"/>
      <c r="AI770"/>
    </row>
    <row r="771" spans="22:35" ht="12.75">
      <c r="V771"/>
      <c r="AI771"/>
    </row>
    <row r="772" spans="22:35" ht="12.75">
      <c r="V772"/>
      <c r="AI772"/>
    </row>
    <row r="773" spans="22:35" ht="12.75">
      <c r="V773"/>
      <c r="AI773"/>
    </row>
    <row r="774" spans="22:35" ht="12.75">
      <c r="V774"/>
      <c r="AI774"/>
    </row>
    <row r="775" spans="22:35" ht="12.75">
      <c r="V775"/>
      <c r="AI775"/>
    </row>
    <row r="776" spans="22:35" ht="12.75">
      <c r="V776"/>
      <c r="AI776"/>
    </row>
    <row r="777" spans="22:35" ht="12.75">
      <c r="V777"/>
      <c r="AI777"/>
    </row>
    <row r="778" spans="22:35" ht="12.75">
      <c r="V778"/>
      <c r="AI778"/>
    </row>
    <row r="779" spans="22:35" ht="12.75">
      <c r="V779"/>
      <c r="AI779"/>
    </row>
    <row r="780" spans="22:35" ht="12.75">
      <c r="V780"/>
      <c r="AI780"/>
    </row>
    <row r="781" spans="22:35" ht="12.75">
      <c r="V781"/>
      <c r="AI781"/>
    </row>
    <row r="782" spans="22:35" ht="12.75">
      <c r="V782"/>
      <c r="AI782"/>
    </row>
    <row r="783" spans="22:35" ht="12.75">
      <c r="V783"/>
      <c r="AI783"/>
    </row>
    <row r="784" spans="22:35" ht="12.75">
      <c r="V784"/>
      <c r="AI784"/>
    </row>
    <row r="785" spans="22:35" ht="12.75">
      <c r="V785"/>
      <c r="AI785"/>
    </row>
    <row r="786" spans="22:35" ht="12.75">
      <c r="V786"/>
      <c r="AI786"/>
    </row>
    <row r="787" spans="22:35" ht="12.75">
      <c r="V787"/>
      <c r="AI787"/>
    </row>
    <row r="788" spans="22:35" ht="12.75">
      <c r="V788"/>
      <c r="AI788"/>
    </row>
    <row r="789" spans="22:35" ht="12.75">
      <c r="V789"/>
      <c r="AI789"/>
    </row>
    <row r="790" spans="22:35" ht="12.75">
      <c r="V790"/>
      <c r="AI790"/>
    </row>
    <row r="791" spans="22:35" ht="12.75">
      <c r="V791"/>
      <c r="AI791"/>
    </row>
    <row r="792" spans="22:35" ht="12.75">
      <c r="V792"/>
      <c r="AI792"/>
    </row>
    <row r="793" spans="22:35" ht="12.75">
      <c r="V793"/>
      <c r="AI793"/>
    </row>
    <row r="794" spans="22:35" ht="12.75">
      <c r="V794"/>
      <c r="AI794"/>
    </row>
    <row r="795" spans="22:35" ht="12.75">
      <c r="V795"/>
      <c r="AI795"/>
    </row>
    <row r="796" spans="22:35" ht="12.75">
      <c r="V796"/>
      <c r="AI796"/>
    </row>
    <row r="797" spans="22:35" ht="12.75">
      <c r="V797"/>
      <c r="AI797"/>
    </row>
    <row r="798" spans="22:35" ht="12.75">
      <c r="V798"/>
      <c r="AI798"/>
    </row>
    <row r="799" spans="22:35" ht="12.75">
      <c r="V799"/>
      <c r="AI799"/>
    </row>
    <row r="800" spans="22:35" ht="12.75">
      <c r="V800"/>
      <c r="AI800"/>
    </row>
    <row r="801" spans="22:35" ht="12.75">
      <c r="V801"/>
      <c r="AI801"/>
    </row>
    <row r="802" spans="22:35" ht="12.75">
      <c r="V802"/>
      <c r="AI802"/>
    </row>
    <row r="803" spans="22:35" ht="12.75">
      <c r="V803"/>
      <c r="AI803"/>
    </row>
    <row r="804" spans="22:35" ht="12.75">
      <c r="V804"/>
      <c r="AI804"/>
    </row>
    <row r="805" spans="22:35" ht="12.75">
      <c r="V805"/>
      <c r="AI805"/>
    </row>
    <row r="806" spans="22:35" ht="12.75">
      <c r="V806"/>
      <c r="AI806"/>
    </row>
    <row r="807" spans="22:35" ht="12.75">
      <c r="V807"/>
      <c r="AI807"/>
    </row>
    <row r="808" spans="22:35" ht="12.75">
      <c r="V808"/>
      <c r="AI808"/>
    </row>
    <row r="809" spans="22:35" ht="12.75">
      <c r="V809"/>
      <c r="AI809"/>
    </row>
    <row r="810" spans="22:35" ht="12.75">
      <c r="V810"/>
      <c r="AI810"/>
    </row>
    <row r="811" spans="22:35" ht="12.75">
      <c r="V811"/>
      <c r="AI811"/>
    </row>
    <row r="812" spans="22:35" ht="12.75">
      <c r="V812"/>
      <c r="AI812"/>
    </row>
    <row r="813" spans="22:35" ht="12.75">
      <c r="V813"/>
      <c r="AI813"/>
    </row>
    <row r="814" spans="22:35" ht="12.75">
      <c r="V814"/>
      <c r="AI814"/>
    </row>
    <row r="815" spans="22:35" ht="12.75">
      <c r="V815"/>
      <c r="AI815"/>
    </row>
    <row r="816" spans="22:35" ht="12.75">
      <c r="V816"/>
      <c r="AI816"/>
    </row>
    <row r="817" spans="22:35" ht="12.75">
      <c r="V817"/>
      <c r="AI817"/>
    </row>
    <row r="818" spans="22:35" ht="12.75">
      <c r="V818"/>
      <c r="AI818"/>
    </row>
    <row r="819" spans="22:35" ht="12.75">
      <c r="V819"/>
      <c r="AI819"/>
    </row>
    <row r="820" spans="22:35" ht="12.75">
      <c r="V820"/>
      <c r="AI820"/>
    </row>
    <row r="821" spans="22:35" ht="12.75">
      <c r="V821"/>
      <c r="AI821"/>
    </row>
    <row r="822" spans="22:35" ht="12.75">
      <c r="V822"/>
      <c r="AI822"/>
    </row>
    <row r="823" spans="22:35" ht="12.75">
      <c r="V823"/>
      <c r="AI823"/>
    </row>
    <row r="824" spans="22:35" ht="12.75">
      <c r="V824"/>
      <c r="AI824"/>
    </row>
    <row r="825" spans="22:35" ht="12.75">
      <c r="V825"/>
      <c r="AI825"/>
    </row>
    <row r="826" spans="22:35" ht="12.75">
      <c r="V826"/>
      <c r="AI826"/>
    </row>
    <row r="827" spans="22:35" ht="12.75">
      <c r="V827"/>
      <c r="AI827"/>
    </row>
    <row r="828" spans="22:35" ht="12.75">
      <c r="V828"/>
      <c r="AI828"/>
    </row>
    <row r="829" spans="22:35" ht="12.75">
      <c r="V829"/>
      <c r="AI829"/>
    </row>
    <row r="830" spans="22:35" ht="12.75">
      <c r="V830"/>
      <c r="AI830"/>
    </row>
    <row r="831" spans="22:35" ht="12.75">
      <c r="V831"/>
      <c r="AI831"/>
    </row>
    <row r="832" spans="22:35" ht="12.75">
      <c r="V832"/>
      <c r="AI832"/>
    </row>
    <row r="833" spans="22:35" ht="12.75">
      <c r="V833"/>
      <c r="AI833"/>
    </row>
    <row r="834" spans="22:35" ht="12.75">
      <c r="V834"/>
      <c r="AI834"/>
    </row>
    <row r="835" spans="22:35" ht="12.75">
      <c r="V835"/>
      <c r="AI835"/>
    </row>
    <row r="836" spans="22:35" ht="12.75">
      <c r="V836"/>
      <c r="AI836"/>
    </row>
    <row r="837" spans="22:35" ht="12.75">
      <c r="V837"/>
      <c r="AI837"/>
    </row>
    <row r="838" spans="22:35" ht="12.75">
      <c r="V838"/>
      <c r="AI838"/>
    </row>
    <row r="839" spans="22:35" ht="12.75">
      <c r="V839"/>
      <c r="AI839"/>
    </row>
    <row r="840" spans="22:35" ht="12.75">
      <c r="V840"/>
      <c r="AI840"/>
    </row>
    <row r="841" spans="22:35" ht="12.75">
      <c r="V841"/>
      <c r="AI841"/>
    </row>
    <row r="842" spans="22:35" ht="12.75">
      <c r="V842"/>
      <c r="AI842"/>
    </row>
    <row r="843" spans="22:35" ht="12.75">
      <c r="V843"/>
      <c r="AI843"/>
    </row>
    <row r="844" spans="22:35" ht="12.75">
      <c r="V844"/>
      <c r="AI844"/>
    </row>
    <row r="845" spans="22:35" ht="12.75">
      <c r="V845"/>
      <c r="AI845"/>
    </row>
    <row r="846" spans="22:35" ht="12.75">
      <c r="V846"/>
      <c r="AI846"/>
    </row>
    <row r="847" spans="22:35" ht="12.75">
      <c r="V847"/>
      <c r="AI847"/>
    </row>
    <row r="848" spans="22:35" ht="12.75">
      <c r="V848"/>
      <c r="AI848"/>
    </row>
    <row r="849" spans="22:35" ht="12.75">
      <c r="V849"/>
      <c r="AI849"/>
    </row>
    <row r="850" spans="22:35" ht="12.75">
      <c r="V850"/>
      <c r="AI850"/>
    </row>
    <row r="851" spans="22:35" ht="12.75">
      <c r="V851"/>
      <c r="AI851"/>
    </row>
    <row r="852" spans="22:35" ht="12.75">
      <c r="V852"/>
      <c r="AI852"/>
    </row>
    <row r="853" spans="22:35" ht="12.75">
      <c r="V853"/>
      <c r="AI853"/>
    </row>
    <row r="854" spans="22:35" ht="12.75">
      <c r="V854"/>
      <c r="AI854"/>
    </row>
    <row r="855" spans="22:35" ht="12.75">
      <c r="V855"/>
      <c r="AI855"/>
    </row>
    <row r="856" spans="22:35" ht="12.75">
      <c r="V856"/>
      <c r="AI856"/>
    </row>
    <row r="857" spans="22:35" ht="12.75">
      <c r="V857"/>
      <c r="AI857"/>
    </row>
    <row r="858" spans="22:35" ht="12.75">
      <c r="V858"/>
      <c r="AI858"/>
    </row>
    <row r="859" spans="22:35" ht="12.75">
      <c r="V859"/>
      <c r="AI859"/>
    </row>
    <row r="860" spans="22:35" ht="12.75">
      <c r="V860"/>
      <c r="AI860"/>
    </row>
    <row r="861" spans="22:35" ht="12.75">
      <c r="V861"/>
      <c r="AI861"/>
    </row>
    <row r="862" spans="22:35" ht="12.75">
      <c r="V862"/>
      <c r="AI862"/>
    </row>
    <row r="863" spans="22:35" ht="12.75">
      <c r="V863"/>
      <c r="AI863"/>
    </row>
    <row r="864" spans="22:35" ht="12.75">
      <c r="V864"/>
      <c r="AI864"/>
    </row>
    <row r="865" spans="22:35" ht="12.75">
      <c r="V865"/>
      <c r="AI865"/>
    </row>
    <row r="866" spans="22:35" ht="12.75">
      <c r="V866"/>
      <c r="AI866"/>
    </row>
    <row r="867" spans="22:35" ht="12.75">
      <c r="V867"/>
      <c r="AI867"/>
    </row>
    <row r="868" spans="22:35" ht="12.75">
      <c r="V868"/>
      <c r="AI868"/>
    </row>
    <row r="869" spans="22:35" ht="12.75">
      <c r="V869"/>
      <c r="AI869"/>
    </row>
    <row r="870" spans="22:35" ht="12.75">
      <c r="V870"/>
      <c r="AI870"/>
    </row>
    <row r="871" spans="22:35" ht="12.75">
      <c r="V871"/>
      <c r="AI871"/>
    </row>
    <row r="872" spans="22:35" ht="12.75">
      <c r="V872"/>
      <c r="AI872"/>
    </row>
    <row r="873" spans="22:35" ht="12.75">
      <c r="V873"/>
      <c r="AI873"/>
    </row>
    <row r="874" spans="22:35" ht="12.75">
      <c r="V874"/>
      <c r="AI874"/>
    </row>
    <row r="875" spans="22:35" ht="12.75">
      <c r="V875"/>
      <c r="AI875"/>
    </row>
    <row r="876" spans="22:35" ht="12.75">
      <c r="V876"/>
      <c r="AI876"/>
    </row>
    <row r="877" spans="22:35" ht="12.75">
      <c r="V877"/>
      <c r="AI877"/>
    </row>
    <row r="878" spans="22:35" ht="12.75">
      <c r="V878"/>
      <c r="AI878"/>
    </row>
    <row r="879" spans="22:35" ht="12.75">
      <c r="V879"/>
      <c r="AI879"/>
    </row>
    <row r="880" spans="22:35" ht="12.75">
      <c r="V880"/>
      <c r="AI880"/>
    </row>
    <row r="881" spans="22:35" ht="12.75">
      <c r="V881"/>
      <c r="AI881"/>
    </row>
    <row r="882" spans="22:35" ht="12.75">
      <c r="V882"/>
      <c r="AI882"/>
    </row>
    <row r="883" spans="22:35" ht="12.75">
      <c r="V883"/>
      <c r="AI883"/>
    </row>
    <row r="884" spans="22:35" ht="12.75">
      <c r="V884"/>
      <c r="AI884"/>
    </row>
    <row r="885" spans="22:35" ht="12.75">
      <c r="V885"/>
      <c r="AI885"/>
    </row>
    <row r="886" spans="22:35" ht="12.75">
      <c r="V886"/>
      <c r="AI886"/>
    </row>
    <row r="887" spans="22:35" ht="12.75">
      <c r="V887"/>
      <c r="AI887"/>
    </row>
    <row r="888" spans="22:35" ht="12.75">
      <c r="V888"/>
      <c r="AI888"/>
    </row>
    <row r="889" spans="22:35" ht="12.75">
      <c r="V889"/>
      <c r="AI889"/>
    </row>
    <row r="890" spans="22:35" ht="12.75">
      <c r="V890"/>
      <c r="AI890"/>
    </row>
    <row r="891" spans="22:35" ht="12.75">
      <c r="V891"/>
      <c r="AI891"/>
    </row>
    <row r="892" spans="22:35" ht="12.75">
      <c r="V892"/>
      <c r="AI892"/>
    </row>
    <row r="893" spans="22:35" ht="12.75">
      <c r="V893"/>
      <c r="AI893"/>
    </row>
    <row r="894" spans="22:35" ht="12.75">
      <c r="V894"/>
      <c r="AI894"/>
    </row>
    <row r="895" spans="22:35" ht="12.75">
      <c r="V895"/>
      <c r="AI895"/>
    </row>
    <row r="896" spans="22:35" ht="12.75">
      <c r="V896"/>
      <c r="AI896"/>
    </row>
    <row r="897" spans="22:35" ht="12.75">
      <c r="V897"/>
      <c r="AI897"/>
    </row>
    <row r="898" spans="22:35" ht="12.75">
      <c r="V898"/>
      <c r="AI898"/>
    </row>
    <row r="899" spans="22:35" ht="12.75">
      <c r="V899"/>
      <c r="AI899"/>
    </row>
    <row r="900" spans="22:35" ht="12.75">
      <c r="V900"/>
      <c r="AI900"/>
    </row>
    <row r="901" spans="22:35" ht="12.75">
      <c r="V901"/>
      <c r="AI901"/>
    </row>
    <row r="902" spans="22:35" ht="12.75">
      <c r="V902"/>
      <c r="AI902"/>
    </row>
    <row r="903" spans="22:35" ht="12.75">
      <c r="V903"/>
      <c r="AI903"/>
    </row>
    <row r="904" spans="22:35" ht="12.75">
      <c r="V904"/>
      <c r="AI904"/>
    </row>
    <row r="905" spans="22:35" ht="12.75">
      <c r="V905"/>
      <c r="AI905"/>
    </row>
    <row r="906" spans="22:35" ht="12.75">
      <c r="V906"/>
      <c r="AI906"/>
    </row>
    <row r="907" spans="22:35" ht="12.75">
      <c r="V907"/>
      <c r="AI907"/>
    </row>
    <row r="908" spans="22:35" ht="12.75">
      <c r="V908"/>
      <c r="AI908"/>
    </row>
    <row r="909" spans="22:35" ht="12.75">
      <c r="V909"/>
      <c r="AI909"/>
    </row>
    <row r="910" spans="22:35" ht="12.75">
      <c r="V910"/>
      <c r="AI910"/>
    </row>
    <row r="911" spans="22:35" ht="12.75">
      <c r="V911"/>
      <c r="AI911"/>
    </row>
    <row r="912" spans="22:35" ht="12.75">
      <c r="V912"/>
      <c r="AI912"/>
    </row>
    <row r="913" spans="22:35" ht="12.75">
      <c r="V913"/>
      <c r="AI913"/>
    </row>
    <row r="914" spans="22:35" ht="12.75">
      <c r="V914"/>
      <c r="AI914"/>
    </row>
    <row r="915" spans="22:35" ht="12.75">
      <c r="V915"/>
      <c r="AI915"/>
    </row>
    <row r="916" spans="22:35" ht="12.75">
      <c r="V916"/>
      <c r="AI916"/>
    </row>
    <row r="917" spans="22:35" ht="12.75">
      <c r="V917"/>
      <c r="AI917"/>
    </row>
    <row r="918" spans="22:35" ht="12.75">
      <c r="V918"/>
      <c r="AI918"/>
    </row>
    <row r="919" spans="22:35" ht="12.75">
      <c r="V919"/>
      <c r="AI919"/>
    </row>
    <row r="920" spans="22:35" ht="12.75">
      <c r="V920"/>
      <c r="AI920"/>
    </row>
    <row r="921" spans="22:35" ht="12.75">
      <c r="V921"/>
      <c r="AI921"/>
    </row>
    <row r="922" spans="22:35" ht="12.75">
      <c r="V922"/>
      <c r="AI922"/>
    </row>
    <row r="923" spans="22:35" ht="12.75">
      <c r="V923"/>
      <c r="AI923"/>
    </row>
    <row r="924" spans="22:35" ht="12.75">
      <c r="V924"/>
      <c r="AI924"/>
    </row>
    <row r="925" spans="22:35" ht="12.75">
      <c r="V925"/>
      <c r="AI925"/>
    </row>
    <row r="926" spans="22:35" ht="12.75">
      <c r="V926"/>
      <c r="AI926"/>
    </row>
    <row r="927" spans="22:35" ht="12.75">
      <c r="V927"/>
      <c r="AI927"/>
    </row>
    <row r="928" spans="22:35" ht="12.75">
      <c r="V928"/>
      <c r="AI928"/>
    </row>
    <row r="929" spans="22:35" ht="12.75">
      <c r="V929"/>
      <c r="AI929"/>
    </row>
    <row r="930" spans="22:35" ht="12.75">
      <c r="V930"/>
      <c r="AI930"/>
    </row>
    <row r="931" spans="22:35" ht="12.75">
      <c r="V931"/>
      <c r="AI931"/>
    </row>
    <row r="932" spans="22:35" ht="12.75">
      <c r="V932"/>
      <c r="AI932"/>
    </row>
    <row r="933" spans="22:35" ht="12.75">
      <c r="V933"/>
      <c r="AI933"/>
    </row>
    <row r="934" spans="22:35" ht="12.75">
      <c r="V934"/>
      <c r="AI934"/>
    </row>
    <row r="935" spans="22:35" ht="12.75">
      <c r="V935"/>
      <c r="AI935"/>
    </row>
    <row r="936" spans="22:35" ht="12.75">
      <c r="V936"/>
      <c r="AI936"/>
    </row>
    <row r="937" spans="22:35" ht="12.75">
      <c r="V937"/>
      <c r="AI937"/>
    </row>
    <row r="938" spans="22:35" ht="12.75">
      <c r="V938"/>
      <c r="AI938"/>
    </row>
    <row r="939" spans="22:35" ht="12.75">
      <c r="V939"/>
      <c r="AI939"/>
    </row>
    <row r="940" spans="22:35" ht="12.75">
      <c r="V940"/>
      <c r="AI940"/>
    </row>
    <row r="941" spans="22:35" ht="12.75">
      <c r="V941"/>
      <c r="AI941"/>
    </row>
    <row r="942" spans="22:35" ht="12.75">
      <c r="V942"/>
      <c r="AI942"/>
    </row>
    <row r="943" spans="22:35" ht="12.75">
      <c r="V943"/>
      <c r="AI943"/>
    </row>
    <row r="944" spans="22:35" ht="12.75">
      <c r="V944"/>
      <c r="AI944"/>
    </row>
    <row r="945" spans="22:35" ht="12.75">
      <c r="V945"/>
      <c r="AI945"/>
    </row>
    <row r="946" spans="22:35" ht="12.75">
      <c r="V946"/>
      <c r="AI946"/>
    </row>
    <row r="947" spans="22:35" ht="12.75">
      <c r="V947"/>
      <c r="AI947"/>
    </row>
    <row r="948" spans="22:35" ht="12.75">
      <c r="V948"/>
      <c r="AI948"/>
    </row>
    <row r="949" spans="22:35" ht="12.75">
      <c r="V949"/>
      <c r="AI949"/>
    </row>
    <row r="950" spans="22:35" ht="12.75">
      <c r="V950"/>
      <c r="AI950"/>
    </row>
    <row r="951" spans="22:35" ht="12.75">
      <c r="V951"/>
      <c r="AI951"/>
    </row>
    <row r="952" spans="22:35" ht="12.75">
      <c r="V952"/>
      <c r="AI952"/>
    </row>
    <row r="953" spans="22:35" ht="12.75">
      <c r="V953"/>
      <c r="AI953"/>
    </row>
    <row r="954" spans="22:35" ht="12.75">
      <c r="V954"/>
      <c r="AI954"/>
    </row>
    <row r="955" spans="22:35" ht="12.75">
      <c r="V955"/>
      <c r="AI955"/>
    </row>
    <row r="956" spans="22:35" ht="12.75">
      <c r="V956"/>
      <c r="AI956"/>
    </row>
    <row r="957" spans="22:35" ht="12.75">
      <c r="V957"/>
      <c r="AI957"/>
    </row>
    <row r="958" spans="22:35" ht="12.75">
      <c r="V958"/>
      <c r="AI958"/>
    </row>
    <row r="959" spans="22:35" ht="12.75">
      <c r="V959"/>
      <c r="AI959"/>
    </row>
    <row r="960" spans="22:35" ht="12.75">
      <c r="V960"/>
      <c r="AI960"/>
    </row>
    <row r="961" spans="22:35" ht="12.75">
      <c r="V961"/>
      <c r="AI961"/>
    </row>
    <row r="962" spans="22:35" ht="12.75">
      <c r="V962"/>
      <c r="AI962"/>
    </row>
    <row r="963" spans="22:35" ht="12.75">
      <c r="V963"/>
      <c r="AI963"/>
    </row>
    <row r="964" spans="22:35" ht="12.75">
      <c r="V964"/>
      <c r="AI964"/>
    </row>
    <row r="965" spans="22:35" ht="12.75">
      <c r="V965"/>
      <c r="AI965"/>
    </row>
    <row r="966" spans="22:35" ht="12.75">
      <c r="V966"/>
      <c r="AI966"/>
    </row>
    <row r="967" spans="22:35" ht="12.75">
      <c r="V967"/>
      <c r="AI967"/>
    </row>
    <row r="968" spans="22:35" ht="12.75">
      <c r="V968"/>
      <c r="AI968"/>
    </row>
    <row r="969" spans="22:35" ht="12.75">
      <c r="V969"/>
      <c r="AI969"/>
    </row>
    <row r="970" spans="22:35" ht="12.75">
      <c r="V970"/>
      <c r="AI970"/>
    </row>
    <row r="971" spans="22:35" ht="12.75">
      <c r="V971"/>
      <c r="AI971"/>
    </row>
    <row r="972" spans="22:35" ht="12.75">
      <c r="V972"/>
      <c r="AI972"/>
    </row>
    <row r="973" spans="22:35" ht="12.75">
      <c r="V973"/>
      <c r="AI973"/>
    </row>
    <row r="974" spans="22:35" ht="12.75">
      <c r="V974"/>
      <c r="AI974"/>
    </row>
    <row r="975" spans="22:35" ht="12.75">
      <c r="V975"/>
      <c r="AI975"/>
    </row>
    <row r="976" spans="22:35" ht="12.75">
      <c r="V976"/>
      <c r="AI976"/>
    </row>
    <row r="977" spans="22:35" ht="12.75">
      <c r="V977"/>
      <c r="AI977"/>
    </row>
    <row r="978" spans="22:35" ht="12.75">
      <c r="V978"/>
      <c r="AI978"/>
    </row>
    <row r="979" spans="22:35" ht="12.75">
      <c r="V979"/>
      <c r="AI979"/>
    </row>
    <row r="980" spans="22:35" ht="12.75">
      <c r="V980"/>
      <c r="AI980"/>
    </row>
    <row r="981" spans="22:35" ht="12.75">
      <c r="V981"/>
      <c r="AI981"/>
    </row>
    <row r="982" spans="22:35" ht="12.75">
      <c r="V982"/>
      <c r="AI982"/>
    </row>
    <row r="983" spans="22:35" ht="12.75">
      <c r="V983"/>
      <c r="AI983"/>
    </row>
    <row r="984" spans="22:35" ht="12.75">
      <c r="V984"/>
      <c r="AI984"/>
    </row>
    <row r="985" spans="22:35" ht="12.75">
      <c r="V985"/>
      <c r="AI985"/>
    </row>
    <row r="986" spans="22:35" ht="12.75">
      <c r="V986"/>
      <c r="AI986"/>
    </row>
    <row r="987" spans="22:35" ht="12.75">
      <c r="V987"/>
      <c r="AI987"/>
    </row>
    <row r="988" spans="22:35" ht="12.75">
      <c r="V988"/>
      <c r="AI988"/>
    </row>
    <row r="989" spans="22:35" ht="12.75">
      <c r="V989"/>
      <c r="AI989"/>
    </row>
    <row r="990" spans="22:35" ht="12.75">
      <c r="V990"/>
      <c r="AI990"/>
    </row>
    <row r="991" spans="22:35" ht="12.75">
      <c r="V991"/>
      <c r="AI991"/>
    </row>
    <row r="992" spans="22:35" ht="12.75">
      <c r="V992"/>
      <c r="AI992"/>
    </row>
    <row r="993" spans="22:35" ht="12.75">
      <c r="V993"/>
      <c r="AI993"/>
    </row>
    <row r="994" spans="22:35" ht="12.75">
      <c r="V994"/>
      <c r="AI994"/>
    </row>
    <row r="995" spans="22:35" ht="12.75">
      <c r="V995"/>
      <c r="AI995"/>
    </row>
    <row r="996" spans="22:35" ht="12.75">
      <c r="V996"/>
      <c r="AI996"/>
    </row>
    <row r="997" spans="22:35" ht="12.75">
      <c r="V997"/>
      <c r="AI997"/>
    </row>
    <row r="998" spans="22:35" ht="12.75">
      <c r="V998"/>
      <c r="AI998"/>
    </row>
    <row r="999" spans="22:35" ht="12.75">
      <c r="V999"/>
      <c r="AI999"/>
    </row>
    <row r="1000" spans="22:35" ht="12.75">
      <c r="V1000"/>
      <c r="AI1000"/>
    </row>
    <row r="1001" spans="22:35" ht="12.75">
      <c r="V1001"/>
      <c r="AI1001"/>
    </row>
    <row r="1002" spans="22:35" ht="12.75">
      <c r="V1002"/>
      <c r="AI1002"/>
    </row>
    <row r="1003" spans="22:35" ht="12.75">
      <c r="V1003"/>
      <c r="AI1003"/>
    </row>
    <row r="1004" spans="22:35" ht="12.75">
      <c r="V1004"/>
      <c r="AI1004"/>
    </row>
    <row r="1005" spans="22:35" ht="12.75">
      <c r="V1005"/>
      <c r="AI1005"/>
    </row>
    <row r="1006" spans="22:35" ht="12.75">
      <c r="V1006"/>
      <c r="AI1006"/>
    </row>
    <row r="1007" spans="22:35" ht="12.75">
      <c r="V1007"/>
      <c r="AI1007"/>
    </row>
    <row r="1008" spans="22:35" ht="12.75">
      <c r="V1008"/>
      <c r="AI1008"/>
    </row>
    <row r="1009" spans="22:35" ht="12.75">
      <c r="V1009"/>
      <c r="AI1009"/>
    </row>
    <row r="1010" spans="22:35" ht="12.75">
      <c r="V1010"/>
      <c r="AI1010"/>
    </row>
    <row r="1011" spans="22:35" ht="12.75">
      <c r="V1011"/>
      <c r="AI1011"/>
    </row>
    <row r="1012" spans="22:35" ht="12.75">
      <c r="V1012"/>
      <c r="AI1012"/>
    </row>
    <row r="1013" spans="22:35" ht="12.75">
      <c r="V1013"/>
      <c r="AI1013"/>
    </row>
    <row r="1014" spans="22:35" ht="12.75">
      <c r="V1014"/>
      <c r="AI1014"/>
    </row>
    <row r="1015" spans="22:35" ht="12.75">
      <c r="V1015"/>
      <c r="AI1015"/>
    </row>
    <row r="1016" spans="22:35" ht="12.75">
      <c r="V1016"/>
      <c r="AI1016"/>
    </row>
    <row r="1017" spans="22:35" ht="12.75">
      <c r="V1017"/>
      <c r="AI1017"/>
    </row>
    <row r="1018" spans="22:35" ht="12.75">
      <c r="V1018"/>
      <c r="AI1018"/>
    </row>
    <row r="1019" spans="22:35" ht="12.75">
      <c r="V1019"/>
      <c r="AI1019"/>
    </row>
    <row r="1020" spans="22:35" ht="12.75">
      <c r="V1020"/>
      <c r="AI1020"/>
    </row>
    <row r="1021" spans="22:35" ht="12.75">
      <c r="V1021"/>
      <c r="AI1021"/>
    </row>
    <row r="1022" spans="22:35" ht="12.75">
      <c r="V1022"/>
      <c r="AI1022"/>
    </row>
    <row r="1023" spans="22:35" ht="12.75">
      <c r="V1023"/>
      <c r="AI1023"/>
    </row>
    <row r="1024" spans="22:35" ht="12.75">
      <c r="V1024"/>
      <c r="AI1024"/>
    </row>
    <row r="1025" spans="22:35" ht="12.75">
      <c r="V1025"/>
      <c r="AI1025"/>
    </row>
    <row r="1026" spans="22:35" ht="12.75">
      <c r="V1026"/>
      <c r="AI1026"/>
    </row>
    <row r="1027" spans="22:35" ht="12.75">
      <c r="V1027"/>
      <c r="AI1027"/>
    </row>
    <row r="1028" spans="22:35" ht="12.75">
      <c r="V1028"/>
      <c r="AI1028"/>
    </row>
    <row r="1029" spans="22:35" ht="12.75">
      <c r="V1029"/>
      <c r="AI1029"/>
    </row>
    <row r="1030" spans="22:35" ht="12.75">
      <c r="V1030"/>
      <c r="AI1030"/>
    </row>
    <row r="1031" spans="22:35" ht="12.75">
      <c r="V1031"/>
      <c r="AI1031"/>
    </row>
    <row r="1032" spans="22:35" ht="12.75">
      <c r="V1032"/>
      <c r="AI1032"/>
    </row>
    <row r="1033" spans="22:35" ht="12.75">
      <c r="V1033"/>
      <c r="AI1033"/>
    </row>
    <row r="1034" spans="22:35" ht="12.75">
      <c r="V1034"/>
      <c r="AI1034"/>
    </row>
    <row r="1035" spans="22:35" ht="12.75">
      <c r="V1035"/>
      <c r="AI1035"/>
    </row>
    <row r="1036" spans="22:35" ht="12.75">
      <c r="V1036"/>
      <c r="AI1036"/>
    </row>
    <row r="1037" spans="22:35" ht="12.75">
      <c r="V1037"/>
      <c r="AI1037"/>
    </row>
    <row r="1038" spans="22:35" ht="12.75">
      <c r="V1038"/>
      <c r="AI1038"/>
    </row>
    <row r="1039" spans="22:35" ht="12.75">
      <c r="V1039"/>
      <c r="AI1039"/>
    </row>
    <row r="1040" spans="22:35" ht="12.75">
      <c r="V1040"/>
      <c r="AI1040"/>
    </row>
    <row r="1041" spans="22:35" ht="12.75">
      <c r="V1041"/>
      <c r="AI1041"/>
    </row>
    <row r="1042" spans="22:35" ht="12.75">
      <c r="V1042"/>
      <c r="AI1042"/>
    </row>
    <row r="1043" spans="22:35" ht="12.75">
      <c r="V1043"/>
      <c r="AI1043"/>
    </row>
    <row r="1044" spans="22:35" ht="12.75">
      <c r="V1044"/>
      <c r="AI1044"/>
    </row>
    <row r="1045" spans="22:35" ht="12.75">
      <c r="V1045"/>
      <c r="AI1045"/>
    </row>
    <row r="1046" spans="22:35" ht="12.75">
      <c r="V1046"/>
      <c r="AI1046"/>
    </row>
    <row r="1047" spans="22:35" ht="12.75">
      <c r="V1047"/>
      <c r="AI1047"/>
    </row>
    <row r="1048" spans="22:35" ht="12.75">
      <c r="V1048"/>
      <c r="AI1048"/>
    </row>
    <row r="1049" spans="22:35" ht="12.75">
      <c r="V1049"/>
      <c r="AI1049"/>
    </row>
    <row r="1050" spans="22:35" ht="12.75">
      <c r="V1050"/>
      <c r="AI1050"/>
    </row>
    <row r="1051" spans="22:35" ht="12.75">
      <c r="V1051"/>
      <c r="AI1051"/>
    </row>
    <row r="1052" spans="22:35" ht="12.75">
      <c r="V1052"/>
      <c r="AI1052"/>
    </row>
    <row r="1053" spans="22:35" ht="12.75">
      <c r="V1053"/>
      <c r="AI1053"/>
    </row>
    <row r="1054" spans="22:35" ht="12.75">
      <c r="V1054"/>
      <c r="AI1054"/>
    </row>
    <row r="1055" spans="22:35" ht="12.75">
      <c r="V1055"/>
      <c r="AI1055"/>
    </row>
    <row r="1056" spans="22:35" ht="12.75">
      <c r="V1056"/>
      <c r="AI1056"/>
    </row>
    <row r="1057" spans="22:35" ht="12.75">
      <c r="V1057"/>
      <c r="AI1057"/>
    </row>
    <row r="1058" spans="22:35" ht="12.75">
      <c r="V1058"/>
      <c r="AI1058"/>
    </row>
    <row r="1059" spans="22:35" ht="12.75">
      <c r="V1059"/>
      <c r="AI1059"/>
    </row>
    <row r="1060" spans="22:35" ht="12.75">
      <c r="V1060"/>
      <c r="AI1060"/>
    </row>
    <row r="1061" spans="22:35" ht="12.75">
      <c r="V1061"/>
      <c r="AI1061"/>
    </row>
    <row r="1062" spans="22:35" ht="12.75">
      <c r="V1062"/>
      <c r="AI1062"/>
    </row>
    <row r="1063" spans="22:35" ht="12.75">
      <c r="V1063"/>
      <c r="AI1063"/>
    </row>
    <row r="1064" spans="22:35" ht="12.75">
      <c r="V1064"/>
      <c r="AI1064"/>
    </row>
    <row r="1065" spans="22:35" ht="12.75">
      <c r="V1065"/>
      <c r="AI1065"/>
    </row>
    <row r="1066" spans="22:35" ht="12.75">
      <c r="V1066"/>
      <c r="AI1066"/>
    </row>
    <row r="1067" spans="22:35" ht="12.75">
      <c r="V1067"/>
      <c r="AI1067"/>
    </row>
    <row r="1068" spans="22:35" ht="12.75">
      <c r="V1068"/>
      <c r="AI1068"/>
    </row>
    <row r="1069" spans="22:35" ht="12.75">
      <c r="V1069"/>
      <c r="AI1069"/>
    </row>
    <row r="1070" spans="22:35" ht="12.75">
      <c r="V1070"/>
      <c r="AI1070"/>
    </row>
    <row r="1071" spans="22:35" ht="12.75">
      <c r="V1071"/>
      <c r="AI1071"/>
    </row>
    <row r="1072" spans="22:35" ht="12.75">
      <c r="V1072"/>
      <c r="AI1072"/>
    </row>
    <row r="1073" spans="22:35" ht="12.75">
      <c r="V1073"/>
      <c r="AI1073"/>
    </row>
    <row r="1074" spans="22:35" ht="12.75">
      <c r="V1074"/>
      <c r="AI1074"/>
    </row>
    <row r="1075" spans="22:35" ht="12.75">
      <c r="V1075"/>
      <c r="AI1075"/>
    </row>
    <row r="1076" spans="22:35" ht="12.75">
      <c r="V1076"/>
      <c r="AI1076"/>
    </row>
    <row r="1077" spans="22:35" ht="12.75">
      <c r="V1077"/>
      <c r="AI1077"/>
    </row>
    <row r="1078" spans="22:35" ht="12.75">
      <c r="V1078"/>
      <c r="AI1078"/>
    </row>
    <row r="1079" spans="22:35" ht="12.75">
      <c r="V1079"/>
      <c r="AI1079"/>
    </row>
    <row r="1080" spans="22:35" ht="12.75">
      <c r="V1080"/>
      <c r="AI1080"/>
    </row>
    <row r="1081" spans="22:35" ht="12.75">
      <c r="V1081"/>
      <c r="AI1081"/>
    </row>
    <row r="1082" spans="22:35" ht="12.75">
      <c r="V1082"/>
      <c r="AI1082"/>
    </row>
    <row r="1083" spans="22:35" ht="12.75">
      <c r="V1083"/>
      <c r="AI1083"/>
    </row>
    <row r="1084" spans="22:35" ht="12.75">
      <c r="V1084"/>
      <c r="AI1084"/>
    </row>
    <row r="1085" spans="22:35" ht="12.75">
      <c r="V1085"/>
      <c r="AI1085"/>
    </row>
    <row r="1086" spans="22:35" ht="12.75">
      <c r="V1086"/>
      <c r="AI1086"/>
    </row>
    <row r="1087" spans="22:35" ht="12.75">
      <c r="V1087"/>
      <c r="AI1087"/>
    </row>
    <row r="1088" spans="22:35" ht="12.75">
      <c r="V1088"/>
      <c r="AI1088"/>
    </row>
    <row r="1089" spans="22:35" ht="12.75">
      <c r="V1089"/>
      <c r="AI1089"/>
    </row>
    <row r="1090" spans="22:35" ht="12.75">
      <c r="V1090"/>
      <c r="AI1090"/>
    </row>
    <row r="1091" spans="22:35" ht="12.75">
      <c r="V1091"/>
      <c r="AI1091"/>
    </row>
    <row r="1092" spans="22:35" ht="12.75">
      <c r="V1092"/>
      <c r="AI1092"/>
    </row>
    <row r="1093" spans="22:35" ht="12.75">
      <c r="V1093"/>
      <c r="AI1093"/>
    </row>
    <row r="1094" spans="22:35" ht="12.75">
      <c r="V1094"/>
      <c r="AI1094"/>
    </row>
    <row r="1095" spans="22:35" ht="12.75">
      <c r="V1095"/>
      <c r="AI1095"/>
    </row>
    <row r="1096" spans="22:35" ht="12.75">
      <c r="V1096"/>
      <c r="AI1096"/>
    </row>
    <row r="1097" spans="22:35" ht="12.75">
      <c r="V1097"/>
      <c r="AI1097"/>
    </row>
    <row r="1098" spans="22:35" ht="12.75">
      <c r="V1098"/>
      <c r="AI1098"/>
    </row>
    <row r="1099" spans="22:35" ht="12.75">
      <c r="V1099"/>
      <c r="AI1099"/>
    </row>
    <row r="1100" spans="22:35" ht="12.75">
      <c r="V1100"/>
      <c r="AI1100"/>
    </row>
    <row r="1101" spans="22:35" ht="12.75">
      <c r="V1101"/>
      <c r="AI1101"/>
    </row>
    <row r="1102" spans="22:35" ht="12.75">
      <c r="V1102"/>
      <c r="AI1102"/>
    </row>
    <row r="1103" spans="22:35" ht="12.75">
      <c r="V1103"/>
      <c r="AI1103"/>
    </row>
    <row r="1104" spans="22:35" ht="12.75">
      <c r="V1104"/>
      <c r="AI1104"/>
    </row>
    <row r="1105" spans="22:35" ht="12.75">
      <c r="V1105"/>
      <c r="AI1105"/>
    </row>
    <row r="1106" spans="22:35" ht="12.75">
      <c r="V1106"/>
      <c r="AI1106"/>
    </row>
    <row r="1107" spans="22:35" ht="12.75">
      <c r="V1107"/>
      <c r="AI1107"/>
    </row>
    <row r="1108" spans="22:35" ht="12.75">
      <c r="V1108"/>
      <c r="AI1108"/>
    </row>
    <row r="1109" spans="22:35" ht="12.75">
      <c r="V1109"/>
      <c r="AI1109"/>
    </row>
    <row r="1110" spans="22:35" ht="12.75">
      <c r="V1110"/>
      <c r="AI1110"/>
    </row>
    <row r="1111" spans="22:35" ht="12.75">
      <c r="V1111"/>
      <c r="AI1111"/>
    </row>
    <row r="1112" spans="22:35" ht="12.75">
      <c r="V1112"/>
      <c r="AI1112"/>
    </row>
    <row r="1113" spans="22:35" ht="12.75">
      <c r="V1113"/>
      <c r="AI1113"/>
    </row>
    <row r="1114" spans="22:35" ht="12.75">
      <c r="V1114"/>
      <c r="AI1114"/>
    </row>
    <row r="1115" spans="22:35" ht="12.75">
      <c r="V1115"/>
      <c r="AI1115"/>
    </row>
    <row r="1116" spans="22:35" ht="12.75">
      <c r="V1116"/>
      <c r="AI1116"/>
    </row>
    <row r="1117" spans="22:35" ht="12.75">
      <c r="V1117"/>
      <c r="AI1117"/>
    </row>
    <row r="1118" spans="22:35" ht="12.75">
      <c r="V1118"/>
      <c r="AI1118"/>
    </row>
    <row r="1119" spans="22:35" ht="12.75">
      <c r="V1119"/>
      <c r="AI1119"/>
    </row>
    <row r="1120" spans="22:35" ht="12.75">
      <c r="V1120"/>
      <c r="AI1120"/>
    </row>
    <row r="1121" spans="22:35" ht="12.75">
      <c r="V1121"/>
      <c r="AI1121"/>
    </row>
    <row r="1122" spans="22:35" ht="12.75">
      <c r="V1122"/>
      <c r="AI1122"/>
    </row>
    <row r="1123" spans="22:35" ht="12.75">
      <c r="V1123"/>
      <c r="AI1123"/>
    </row>
    <row r="1124" spans="22:35" ht="12.75">
      <c r="V1124"/>
      <c r="AI1124"/>
    </row>
    <row r="1125" spans="22:35" ht="12.75">
      <c r="V1125"/>
      <c r="AI1125"/>
    </row>
    <row r="1126" spans="22:35" ht="12.75">
      <c r="V1126"/>
      <c r="AI1126"/>
    </row>
    <row r="1127" spans="22:35" ht="12.75">
      <c r="V1127"/>
      <c r="AI1127"/>
    </row>
    <row r="1128" spans="22:35" ht="12.75">
      <c r="V1128"/>
      <c r="AI1128"/>
    </row>
    <row r="1129" spans="22:35" ht="12.75">
      <c r="V1129"/>
      <c r="AI1129"/>
    </row>
    <row r="1130" spans="22:35" ht="12.75">
      <c r="V1130"/>
      <c r="AI1130"/>
    </row>
    <row r="1131" spans="22:35" ht="12.75">
      <c r="V1131"/>
      <c r="AI1131"/>
    </row>
    <row r="1132" spans="22:35" ht="12.75">
      <c r="V1132"/>
      <c r="AI1132"/>
    </row>
    <row r="1133" spans="22:35" ht="12.75">
      <c r="V1133"/>
      <c r="AI1133"/>
    </row>
    <row r="1134" spans="22:35" ht="12.75">
      <c r="V1134"/>
      <c r="AI1134"/>
    </row>
    <row r="1135" spans="22:35" ht="12.75">
      <c r="V1135"/>
      <c r="AI1135"/>
    </row>
    <row r="1136" spans="22:35" ht="12.75">
      <c r="V1136"/>
      <c r="AI1136"/>
    </row>
    <row r="1137" spans="22:35" ht="12.75">
      <c r="V1137"/>
      <c r="AI1137"/>
    </row>
    <row r="1138" spans="22:35" ht="12.75">
      <c r="V1138"/>
      <c r="AI1138"/>
    </row>
    <row r="1139" spans="22:35" ht="12.75">
      <c r="V1139"/>
      <c r="AI1139"/>
    </row>
    <row r="1140" spans="22:35" ht="12.75">
      <c r="V1140"/>
      <c r="AI1140"/>
    </row>
    <row r="1141" spans="22:35" ht="12.75">
      <c r="V1141"/>
      <c r="AI1141"/>
    </row>
    <row r="1142" spans="22:35" ht="12.75">
      <c r="V1142"/>
      <c r="AI1142"/>
    </row>
    <row r="1143" spans="22:35" ht="12.75">
      <c r="V1143"/>
      <c r="AI1143"/>
    </row>
    <row r="1144" spans="22:35" ht="12.75">
      <c r="V1144"/>
      <c r="AI1144"/>
    </row>
    <row r="1145" spans="22:35" ht="12.75">
      <c r="V1145"/>
      <c r="AI1145"/>
    </row>
    <row r="1146" spans="22:35" ht="12.75">
      <c r="V1146"/>
      <c r="AI1146"/>
    </row>
    <row r="1147" spans="22:35" ht="12.75">
      <c r="V1147"/>
      <c r="AI1147"/>
    </row>
    <row r="1148" spans="22:35" ht="12.75">
      <c r="V1148"/>
      <c r="AI1148"/>
    </row>
    <row r="1149" spans="22:35" ht="12.75">
      <c r="V1149"/>
      <c r="AI1149"/>
    </row>
    <row r="1150" spans="22:35" ht="12.75">
      <c r="V1150"/>
      <c r="AI1150"/>
    </row>
    <row r="1151" spans="22:35" ht="12.75">
      <c r="V1151"/>
      <c r="AI1151"/>
    </row>
    <row r="1152" spans="22:35" ht="12.75">
      <c r="V1152"/>
      <c r="AI1152"/>
    </row>
    <row r="1153" spans="22:35" ht="12.75">
      <c r="V1153"/>
      <c r="AI1153"/>
    </row>
    <row r="1154" spans="22:35" ht="12.75">
      <c r="V1154"/>
      <c r="AI1154"/>
    </row>
    <row r="1155" spans="22:35" ht="12.75">
      <c r="V1155"/>
      <c r="AI1155"/>
    </row>
    <row r="1156" spans="22:35" ht="12.75">
      <c r="V1156"/>
      <c r="AI1156"/>
    </row>
    <row r="1157" spans="22:35" ht="12.75">
      <c r="V1157"/>
      <c r="AI1157"/>
    </row>
    <row r="1158" spans="22:35" ht="12.75">
      <c r="V1158"/>
      <c r="AI1158"/>
    </row>
    <row r="1159" spans="22:35" ht="12.75">
      <c r="V1159"/>
      <c r="AI1159"/>
    </row>
    <row r="1160" spans="22:35" ht="12.75">
      <c r="V1160"/>
      <c r="AI1160"/>
    </row>
    <row r="1161" spans="22:35" ht="12.75">
      <c r="V1161"/>
      <c r="AI1161"/>
    </row>
    <row r="1162" spans="22:35" ht="12.75">
      <c r="V1162"/>
      <c r="AI1162"/>
    </row>
    <row r="1163" spans="22:35" ht="12.75">
      <c r="V1163"/>
      <c r="AI1163"/>
    </row>
    <row r="1164" spans="22:35" ht="12.75">
      <c r="V1164"/>
      <c r="AI1164"/>
    </row>
    <row r="1165" spans="22:35" ht="12.75">
      <c r="V1165"/>
      <c r="AI1165"/>
    </row>
    <row r="1166" spans="22:35" ht="12.75">
      <c r="V1166"/>
      <c r="AI1166"/>
    </row>
    <row r="1167" spans="22:35" ht="12.75">
      <c r="V1167"/>
      <c r="AI1167"/>
    </row>
    <row r="1168" spans="22:35" ht="12.75">
      <c r="V1168"/>
      <c r="AI1168"/>
    </row>
    <row r="1169" spans="22:35" ht="12.75">
      <c r="V1169"/>
      <c r="AI1169"/>
    </row>
    <row r="1170" spans="22:35" ht="12.75">
      <c r="V1170"/>
      <c r="AI1170"/>
    </row>
    <row r="1171" spans="22:35" ht="12.75">
      <c r="V1171"/>
      <c r="AI1171"/>
    </row>
    <row r="1172" spans="22:35" ht="12.75">
      <c r="V1172"/>
      <c r="AI1172"/>
    </row>
    <row r="1173" spans="22:35" ht="12.75">
      <c r="V1173"/>
      <c r="AI1173"/>
    </row>
    <row r="1174" spans="22:35" ht="12.75">
      <c r="V1174"/>
      <c r="AI1174"/>
    </row>
    <row r="1175" spans="22:35" ht="12.75">
      <c r="V1175"/>
      <c r="AI1175"/>
    </row>
    <row r="1176" spans="22:35" ht="12.75">
      <c r="V1176"/>
      <c r="AI1176"/>
    </row>
    <row r="1177" spans="22:35" ht="12.75">
      <c r="V1177"/>
      <c r="AI1177"/>
    </row>
    <row r="1178" spans="22:35" ht="12.75">
      <c r="V1178"/>
      <c r="AI1178"/>
    </row>
    <row r="1179" spans="22:35" ht="12.75">
      <c r="V1179"/>
      <c r="AI1179"/>
    </row>
    <row r="1180" spans="22:35" ht="12.75">
      <c r="V1180"/>
      <c r="AI1180"/>
    </row>
    <row r="1181" spans="22:35" ht="12.75">
      <c r="V1181"/>
      <c r="AI1181"/>
    </row>
    <row r="1182" spans="22:35" ht="12.75">
      <c r="V1182"/>
      <c r="AI1182"/>
    </row>
    <row r="1183" spans="22:35" ht="12.75">
      <c r="V1183"/>
      <c r="AI1183"/>
    </row>
    <row r="1184" spans="22:35" ht="12.75">
      <c r="V1184"/>
      <c r="AI1184"/>
    </row>
    <row r="1185" spans="22:35" ht="12.75">
      <c r="V1185"/>
      <c r="AI1185"/>
    </row>
    <row r="1186" spans="22:35" ht="12.75">
      <c r="V1186"/>
      <c r="AI1186"/>
    </row>
    <row r="1187" spans="22:35" ht="12.75">
      <c r="V1187"/>
      <c r="AI1187"/>
    </row>
    <row r="1188" spans="22:35" ht="12.75">
      <c r="V1188"/>
      <c r="AI1188"/>
    </row>
    <row r="1189" spans="22:35" ht="12.75">
      <c r="V1189"/>
      <c r="AI1189"/>
    </row>
    <row r="1190" spans="22:35" ht="12.75">
      <c r="V1190"/>
      <c r="AI1190"/>
    </row>
    <row r="1191" spans="22:35" ht="12.75">
      <c r="V1191"/>
      <c r="AI1191"/>
    </row>
    <row r="1192" spans="22:35" ht="12.75">
      <c r="V1192"/>
      <c r="AI1192"/>
    </row>
    <row r="1193" spans="22:35" ht="12.75">
      <c r="V1193"/>
      <c r="AI1193"/>
    </row>
    <row r="1194" spans="22:35" ht="12.75">
      <c r="V1194"/>
      <c r="AI1194"/>
    </row>
    <row r="1195" spans="22:35" ht="12.75">
      <c r="V1195"/>
      <c r="AI1195"/>
    </row>
    <row r="1196" spans="22:35" ht="12.75">
      <c r="V1196"/>
      <c r="AI1196"/>
    </row>
    <row r="1197" spans="22:35" ht="12.75">
      <c r="V1197"/>
      <c r="AI1197"/>
    </row>
    <row r="1198" spans="22:35" ht="12.75">
      <c r="V1198"/>
      <c r="AI1198"/>
    </row>
    <row r="1199" spans="22:35" ht="12.75">
      <c r="V1199"/>
      <c r="AI1199"/>
    </row>
    <row r="1200" spans="22:35" ht="12.75">
      <c r="V1200"/>
      <c r="AI1200"/>
    </row>
    <row r="1201" spans="22:35" ht="12.75">
      <c r="V1201"/>
      <c r="AI1201"/>
    </row>
    <row r="1202" spans="22:35" ht="12.75">
      <c r="V1202"/>
      <c r="AI1202"/>
    </row>
    <row r="1203" spans="22:35" ht="12.75">
      <c r="V1203"/>
      <c r="AI1203"/>
    </row>
    <row r="1204" spans="22:35" ht="12.75">
      <c r="V1204"/>
      <c r="AI1204"/>
    </row>
    <row r="1205" spans="22:35" ht="12.75">
      <c r="V1205"/>
      <c r="AI1205"/>
    </row>
    <row r="1206" spans="22:35" ht="12.75">
      <c r="V1206"/>
      <c r="AI1206"/>
    </row>
    <row r="1207" spans="22:35" ht="12.75">
      <c r="V1207"/>
      <c r="AI1207"/>
    </row>
    <row r="1208" spans="22:35" ht="12.75">
      <c r="V1208"/>
      <c r="AI1208"/>
    </row>
    <row r="1209" spans="22:35" ht="12.75">
      <c r="V1209"/>
      <c r="AI1209"/>
    </row>
    <row r="1210" spans="22:35" ht="12.75">
      <c r="V1210"/>
      <c r="AI1210"/>
    </row>
    <row r="1211" spans="22:35" ht="12.75">
      <c r="V1211"/>
      <c r="AI1211"/>
    </row>
    <row r="1212" spans="22:35" ht="12.75">
      <c r="V1212"/>
      <c r="AI1212"/>
    </row>
    <row r="1213" spans="22:35" ht="12.75">
      <c r="V1213"/>
      <c r="AI1213"/>
    </row>
    <row r="1214" spans="22:35" ht="12.75">
      <c r="V1214"/>
      <c r="AI1214"/>
    </row>
    <row r="1215" spans="22:35" ht="12.75">
      <c r="V1215"/>
      <c r="AI1215"/>
    </row>
    <row r="1216" spans="22:35" ht="12.75">
      <c r="V1216"/>
      <c r="AI1216"/>
    </row>
    <row r="1217" spans="22:35" ht="12.75">
      <c r="V1217"/>
      <c r="AI1217"/>
    </row>
    <row r="1218" spans="22:35" ht="12.75">
      <c r="V1218"/>
      <c r="AI1218"/>
    </row>
    <row r="1219" spans="22:35" ht="12.75">
      <c r="V1219"/>
      <c r="AI1219"/>
    </row>
    <row r="1220" spans="22:35" ht="12.75">
      <c r="V1220"/>
      <c r="AI1220"/>
    </row>
    <row r="1221" spans="22:35" ht="12.75">
      <c r="V1221"/>
      <c r="AI1221"/>
    </row>
    <row r="1222" spans="22:35" ht="12.75">
      <c r="V1222"/>
      <c r="AI1222"/>
    </row>
    <row r="1223" spans="22:35" ht="12.75">
      <c r="V1223"/>
      <c r="AI1223"/>
    </row>
    <row r="1224" spans="22:35" ht="12.75">
      <c r="V1224"/>
      <c r="AI1224"/>
    </row>
    <row r="1225" spans="22:35" ht="12.75">
      <c r="V1225"/>
      <c r="AI1225"/>
    </row>
    <row r="1226" spans="22:35" ht="12.75">
      <c r="V1226"/>
      <c r="AI1226"/>
    </row>
    <row r="1227" spans="22:35" ht="12.75">
      <c r="V1227"/>
      <c r="AI1227"/>
    </row>
    <row r="1228" spans="22:35" ht="12.75">
      <c r="V1228"/>
      <c r="AI1228"/>
    </row>
    <row r="1229" spans="22:35" ht="12.75">
      <c r="V1229"/>
      <c r="AI1229"/>
    </row>
    <row r="1230" spans="22:35" ht="12.75">
      <c r="V1230"/>
      <c r="AI1230"/>
    </row>
    <row r="1231" spans="22:35" ht="12.75">
      <c r="V1231"/>
      <c r="AI1231"/>
    </row>
    <row r="1232" spans="22:35" ht="12.75">
      <c r="V1232"/>
      <c r="AI1232"/>
    </row>
    <row r="1233" spans="22:35" ht="12.75">
      <c r="V1233"/>
      <c r="AI1233"/>
    </row>
    <row r="1234" spans="22:35" ht="12.75">
      <c r="V1234"/>
      <c r="AI1234"/>
    </row>
    <row r="1235" spans="22:35" ht="12.75">
      <c r="V1235"/>
      <c r="AI1235"/>
    </row>
    <row r="1236" spans="22:35" ht="12.75">
      <c r="V1236"/>
      <c r="AI1236"/>
    </row>
    <row r="1237" spans="22:35" ht="12.75">
      <c r="V1237"/>
      <c r="AI1237"/>
    </row>
    <row r="1238" spans="22:35" ht="12.75">
      <c r="V1238"/>
      <c r="AI1238"/>
    </row>
    <row r="1239" spans="22:35" ht="12.75">
      <c r="V1239"/>
      <c r="AI1239"/>
    </row>
    <row r="1240" spans="22:35" ht="12.75">
      <c r="V1240"/>
      <c r="AI1240"/>
    </row>
    <row r="1241" spans="22:35" ht="12.75">
      <c r="V1241"/>
      <c r="AI1241"/>
    </row>
    <row r="1242" spans="22:35" ht="12.75">
      <c r="V1242"/>
      <c r="AI1242"/>
    </row>
    <row r="1243" spans="22:35" ht="12.75">
      <c r="V1243"/>
      <c r="AI1243"/>
    </row>
    <row r="1244" spans="22:35" ht="12.75">
      <c r="V1244"/>
      <c r="AI1244"/>
    </row>
    <row r="1245" spans="22:35" ht="12.75">
      <c r="V1245"/>
      <c r="AI1245"/>
    </row>
    <row r="1246" spans="22:35" ht="12.75">
      <c r="V1246"/>
      <c r="AI1246"/>
    </row>
    <row r="1247" spans="22:35" ht="12.75">
      <c r="V1247"/>
      <c r="AI1247"/>
    </row>
    <row r="1248" spans="22:35" ht="12.75">
      <c r="V1248"/>
      <c r="AI1248"/>
    </row>
    <row r="1249" spans="22:35" ht="12.75">
      <c r="V1249"/>
      <c r="AI1249"/>
    </row>
    <row r="1250" spans="22:35" ht="12.75">
      <c r="V1250"/>
      <c r="AI1250"/>
    </row>
    <row r="1251" spans="22:35" ht="12.75">
      <c r="V1251"/>
      <c r="AI1251"/>
    </row>
    <row r="1252" spans="22:35" ht="12.75">
      <c r="V1252"/>
      <c r="AI1252"/>
    </row>
    <row r="1253" spans="22:35" ht="12.75">
      <c r="V1253"/>
      <c r="AI1253"/>
    </row>
    <row r="1254" spans="22:35" ht="12.75">
      <c r="V1254"/>
      <c r="AI1254"/>
    </row>
    <row r="1255" spans="22:35" ht="12.75">
      <c r="V1255"/>
      <c r="AI1255"/>
    </row>
    <row r="1256" spans="22:35" ht="12.75">
      <c r="V1256"/>
      <c r="AI1256"/>
    </row>
    <row r="1257" spans="22:35" ht="12.75">
      <c r="V1257"/>
      <c r="AI1257"/>
    </row>
    <row r="1258" spans="22:35" ht="12.75">
      <c r="V1258"/>
      <c r="AI1258"/>
    </row>
    <row r="1259" spans="22:35" ht="12.75">
      <c r="V1259"/>
      <c r="AI1259"/>
    </row>
    <row r="1260" spans="22:35" ht="12.75">
      <c r="V1260"/>
      <c r="AI1260"/>
    </row>
    <row r="1261" spans="22:35" ht="12.75">
      <c r="V1261"/>
      <c r="AI1261"/>
    </row>
    <row r="1262" spans="22:35" ht="12.75">
      <c r="V1262"/>
      <c r="AI1262"/>
    </row>
    <row r="1263" spans="22:35" ht="12.75">
      <c r="V1263"/>
      <c r="AI1263"/>
    </row>
    <row r="1264" spans="22:35" ht="12.75">
      <c r="V1264"/>
      <c r="AI1264"/>
    </row>
    <row r="1265" spans="22:35" ht="12.75">
      <c r="V1265"/>
      <c r="AI1265"/>
    </row>
    <row r="1266" spans="22:35" ht="12.75">
      <c r="V1266"/>
      <c r="AI1266"/>
    </row>
    <row r="1267" spans="22:35" ht="12.75">
      <c r="V1267"/>
      <c r="AI1267"/>
    </row>
    <row r="1268" spans="22:35" ht="12.75">
      <c r="V1268"/>
      <c r="AI1268"/>
    </row>
    <row r="1269" spans="22:35" ht="12.75">
      <c r="V1269"/>
      <c r="AI1269"/>
    </row>
    <row r="1270" spans="22:35" ht="12.75">
      <c r="V1270"/>
      <c r="AI1270"/>
    </row>
    <row r="1271" spans="22:35" ht="12.75">
      <c r="V1271"/>
      <c r="AI1271"/>
    </row>
    <row r="1272" spans="22:35" ht="12.75">
      <c r="V1272"/>
      <c r="AI1272"/>
    </row>
    <row r="1273" spans="22:35" ht="12.75">
      <c r="V1273"/>
      <c r="AI1273"/>
    </row>
    <row r="1274" spans="22:35" ht="12.75">
      <c r="V1274"/>
      <c r="AI1274"/>
    </row>
    <row r="1275" spans="22:35" ht="12.75">
      <c r="V1275"/>
      <c r="AI1275"/>
    </row>
    <row r="1276" spans="22:35" ht="12.75">
      <c r="V1276"/>
      <c r="AI1276"/>
    </row>
    <row r="1277" spans="22:35" ht="12.75">
      <c r="V1277"/>
      <c r="AI1277"/>
    </row>
    <row r="1278" spans="22:35" ht="12.75">
      <c r="V1278"/>
      <c r="AI1278"/>
    </row>
    <row r="1279" spans="22:35" ht="12.75">
      <c r="V1279"/>
      <c r="AI1279"/>
    </row>
    <row r="1280" spans="22:35" ht="12.75">
      <c r="V1280"/>
      <c r="AI1280"/>
    </row>
    <row r="1281" spans="22:35" ht="12.75">
      <c r="V1281"/>
      <c r="AI1281"/>
    </row>
    <row r="1282" spans="22:35" ht="12.75">
      <c r="V1282"/>
      <c r="AI1282"/>
    </row>
    <row r="1283" spans="22:35" ht="12.75">
      <c r="V1283"/>
      <c r="AI1283"/>
    </row>
    <row r="1284" spans="22:35" ht="12.75">
      <c r="V1284"/>
      <c r="AI1284"/>
    </row>
    <row r="1285" spans="22:35" ht="12.75">
      <c r="V1285"/>
      <c r="AI1285"/>
    </row>
    <row r="1286" spans="22:35" ht="12.75">
      <c r="V1286"/>
      <c r="AI1286"/>
    </row>
    <row r="1287" spans="22:35" ht="12.75">
      <c r="V1287"/>
      <c r="AI1287"/>
    </row>
    <row r="1288" spans="22:35" ht="12.75">
      <c r="V1288"/>
      <c r="AI1288"/>
    </row>
    <row r="1289" spans="22:35" ht="12.75">
      <c r="V1289"/>
      <c r="AI1289"/>
    </row>
    <row r="1290" spans="22:35" ht="12.75">
      <c r="V1290"/>
      <c r="AI1290"/>
    </row>
    <row r="1291" spans="22:35" ht="12.75">
      <c r="V1291"/>
      <c r="AI1291"/>
    </row>
    <row r="1292" spans="22:35" ht="12.75">
      <c r="V1292"/>
      <c r="AI1292"/>
    </row>
    <row r="1293" spans="22:35" ht="12.75">
      <c r="V1293"/>
      <c r="AI1293"/>
    </row>
    <row r="1294" spans="22:35" ht="12.75">
      <c r="V1294"/>
      <c r="AI1294"/>
    </row>
    <row r="1295" spans="22:35" ht="12.75">
      <c r="V1295"/>
      <c r="AI1295"/>
    </row>
    <row r="1296" spans="22:35" ht="12.75">
      <c r="V1296"/>
      <c r="AI1296"/>
    </row>
    <row r="1297" spans="22:35" ht="12.75">
      <c r="V1297"/>
      <c r="AI1297"/>
    </row>
    <row r="1298" spans="22:35" ht="12.75">
      <c r="V1298"/>
      <c r="AI1298"/>
    </row>
    <row r="1299" spans="22:35" ht="12.75">
      <c r="V1299"/>
      <c r="AI1299"/>
    </row>
    <row r="1300" spans="22:35" ht="12.75">
      <c r="V1300"/>
      <c r="AI1300"/>
    </row>
    <row r="1301" spans="22:35" ht="12.75">
      <c r="V1301"/>
      <c r="AI1301"/>
    </row>
    <row r="1302" spans="22:35" ht="12.75">
      <c r="V1302"/>
      <c r="AI1302"/>
    </row>
    <row r="1303" spans="22:35" ht="12.75">
      <c r="V1303"/>
      <c r="AI1303"/>
    </row>
    <row r="1304" spans="22:35" ht="12.75">
      <c r="V1304"/>
      <c r="AI1304"/>
    </row>
    <row r="1305" spans="22:35" ht="12.75">
      <c r="V1305"/>
      <c r="AI1305"/>
    </row>
    <row r="1306" spans="22:35" ht="12.75">
      <c r="V1306"/>
      <c r="AI1306"/>
    </row>
    <row r="1307" spans="22:35" ht="12.75">
      <c r="V1307"/>
      <c r="AI1307"/>
    </row>
    <row r="1308" spans="22:35" ht="12.75">
      <c r="V1308"/>
      <c r="AI1308"/>
    </row>
    <row r="1309" spans="22:35" ht="12.75">
      <c r="V1309"/>
      <c r="AI1309"/>
    </row>
    <row r="1310" spans="22:35" ht="12.75">
      <c r="V1310"/>
      <c r="AI1310"/>
    </row>
    <row r="1311" spans="22:35" ht="12.75">
      <c r="V1311"/>
      <c r="AI1311"/>
    </row>
    <row r="1312" spans="22:35" ht="12.75">
      <c r="V1312"/>
      <c r="AI1312"/>
    </row>
    <row r="1313" spans="22:35" ht="12.75">
      <c r="V1313"/>
      <c r="AI1313"/>
    </row>
    <row r="1314" spans="22:35" ht="12.75">
      <c r="V1314"/>
      <c r="AI1314"/>
    </row>
    <row r="1315" spans="22:35" ht="12.75">
      <c r="V1315"/>
      <c r="AI1315"/>
    </row>
    <row r="1316" spans="22:35" ht="12.75">
      <c r="V1316"/>
      <c r="AI1316"/>
    </row>
    <row r="1317" spans="22:35" ht="12.75">
      <c r="V1317"/>
      <c r="AI1317"/>
    </row>
    <row r="1318" spans="22:35" ht="12.75">
      <c r="V1318"/>
      <c r="AI1318"/>
    </row>
    <row r="1319" spans="22:35" ht="12.75">
      <c r="V1319"/>
      <c r="AI1319"/>
    </row>
    <row r="1320" spans="22:35" ht="12.75">
      <c r="V1320"/>
      <c r="AI1320"/>
    </row>
    <row r="1321" spans="22:35" ht="12.75">
      <c r="V1321"/>
      <c r="AI1321"/>
    </row>
    <row r="1322" spans="22:35" ht="12.75">
      <c r="V1322"/>
      <c r="AI1322"/>
    </row>
    <row r="1323" spans="22:35" ht="12.75">
      <c r="V1323"/>
      <c r="AI1323"/>
    </row>
    <row r="1324" spans="22:35" ht="12.75">
      <c r="V1324"/>
      <c r="AI1324"/>
    </row>
    <row r="1325" spans="22:35" ht="12.75">
      <c r="V1325"/>
      <c r="AI1325"/>
    </row>
    <row r="1326" spans="22:35" ht="12.75">
      <c r="V1326"/>
      <c r="AI1326"/>
    </row>
    <row r="1327" spans="22:35" ht="12.75">
      <c r="V1327"/>
      <c r="AI1327"/>
    </row>
    <row r="1328" spans="22:35" ht="12.75">
      <c r="V1328"/>
      <c r="AI1328"/>
    </row>
    <row r="1329" spans="22:35" ht="12.75">
      <c r="V1329"/>
      <c r="AI1329"/>
    </row>
    <row r="1330" spans="22:35" ht="12.75">
      <c r="V1330"/>
      <c r="AI1330"/>
    </row>
    <row r="1331" spans="22:35" ht="12.75">
      <c r="V1331"/>
      <c r="AI1331"/>
    </row>
    <row r="1332" spans="22:35" ht="12.75">
      <c r="V1332"/>
      <c r="AI1332"/>
    </row>
    <row r="1333" spans="22:35" ht="12.75">
      <c r="V1333"/>
      <c r="AI1333"/>
    </row>
    <row r="1334" spans="22:35" ht="12.75">
      <c r="V1334"/>
      <c r="AI1334"/>
    </row>
    <row r="1335" spans="22:35" ht="12.75">
      <c r="V1335"/>
      <c r="AI1335"/>
    </row>
    <row r="1336" spans="22:35" ht="12.75">
      <c r="V1336"/>
      <c r="AI1336"/>
    </row>
    <row r="1337" spans="22:35" ht="12.75">
      <c r="V1337"/>
      <c r="AI1337"/>
    </row>
    <row r="1338" spans="22:35" ht="12.75">
      <c r="V1338"/>
      <c r="AI1338"/>
    </row>
    <row r="1339" spans="22:35" ht="12.75">
      <c r="V1339"/>
      <c r="AI1339"/>
    </row>
    <row r="1340" spans="22:35" ht="12.75">
      <c r="V1340"/>
      <c r="AI1340"/>
    </row>
    <row r="1341" spans="22:35" ht="12.75">
      <c r="V1341"/>
      <c r="AI1341"/>
    </row>
    <row r="1342" spans="22:35" ht="12.75">
      <c r="V1342"/>
      <c r="AI1342"/>
    </row>
    <row r="1343" spans="22:35" ht="12.75">
      <c r="V1343"/>
      <c r="AI1343"/>
    </row>
    <row r="1344" spans="22:35" ht="12.75">
      <c r="V1344"/>
      <c r="AI1344"/>
    </row>
    <row r="1345" spans="22:35" ht="12.75">
      <c r="V1345"/>
      <c r="AI1345"/>
    </row>
    <row r="1346" spans="22:35" ht="12.75">
      <c r="V1346"/>
      <c r="AI1346"/>
    </row>
    <row r="1347" spans="22:35" ht="12.75">
      <c r="V1347"/>
      <c r="AI1347"/>
    </row>
    <row r="1348" spans="22:35" ht="12.75">
      <c r="V1348"/>
      <c r="AI1348"/>
    </row>
    <row r="1349" spans="22:35" ht="12.75">
      <c r="V1349"/>
      <c r="AI1349"/>
    </row>
    <row r="1350" spans="22:35" ht="12.75">
      <c r="V1350"/>
      <c r="AI1350"/>
    </row>
    <row r="1351" spans="22:35" ht="12.75">
      <c r="V1351"/>
      <c r="AI1351"/>
    </row>
    <row r="1352" spans="22:35" ht="12.75">
      <c r="V1352"/>
      <c r="AI1352"/>
    </row>
    <row r="1353" spans="22:35" ht="12.75">
      <c r="V1353"/>
      <c r="AI1353"/>
    </row>
    <row r="1354" spans="22:35" ht="12.75">
      <c r="V1354"/>
      <c r="AI1354"/>
    </row>
    <row r="1355" spans="22:35" ht="12.75">
      <c r="V1355"/>
      <c r="AI1355"/>
    </row>
    <row r="1356" spans="22:35" ht="12.75">
      <c r="V1356"/>
      <c r="AI1356"/>
    </row>
    <row r="1357" spans="22:35" ht="12.75">
      <c r="V1357"/>
      <c r="AI1357"/>
    </row>
    <row r="1358" spans="22:35" ht="12.75">
      <c r="V1358"/>
      <c r="AI1358"/>
    </row>
    <row r="1359" spans="22:35" ht="12.75">
      <c r="V1359"/>
      <c r="AI1359"/>
    </row>
    <row r="1360" spans="22:35" ht="12.75">
      <c r="V1360"/>
      <c r="AI1360"/>
    </row>
    <row r="1361" spans="22:35" ht="12.75">
      <c r="V1361"/>
      <c r="AI1361"/>
    </row>
    <row r="1362" spans="22:35" ht="12.75">
      <c r="V1362"/>
      <c r="AI1362"/>
    </row>
    <row r="1363" spans="22:35" ht="12.75">
      <c r="V1363"/>
      <c r="AI1363"/>
    </row>
    <row r="1364" spans="22:35" ht="12.75">
      <c r="V1364"/>
      <c r="AI1364"/>
    </row>
    <row r="1365" spans="22:35" ht="12.75">
      <c r="V1365"/>
      <c r="AI1365"/>
    </row>
    <row r="1366" spans="22:35" ht="12.75">
      <c r="V1366"/>
      <c r="AI1366"/>
    </row>
    <row r="1367" spans="22:35" ht="12.75">
      <c r="V1367"/>
      <c r="AI1367"/>
    </row>
    <row r="1368" spans="22:35" ht="12.75">
      <c r="V1368"/>
      <c r="AI1368"/>
    </row>
    <row r="1369" spans="22:35" ht="12.75">
      <c r="V1369"/>
      <c r="AI1369"/>
    </row>
    <row r="1370" spans="22:35" ht="12.75">
      <c r="V1370"/>
      <c r="AI1370"/>
    </row>
    <row r="1371" spans="22:35" ht="12.75">
      <c r="V1371"/>
      <c r="AI1371"/>
    </row>
    <row r="1372" spans="22:35" ht="12.75">
      <c r="V1372"/>
      <c r="AI1372"/>
    </row>
    <row r="1373" spans="22:35" ht="12.75">
      <c r="V1373"/>
      <c r="AI1373"/>
    </row>
    <row r="1374" spans="22:35" ht="12.75">
      <c r="V1374"/>
      <c r="AI1374"/>
    </row>
    <row r="1375" spans="22:35" ht="12.75">
      <c r="V1375"/>
      <c r="AI1375"/>
    </row>
    <row r="1376" spans="22:35" ht="12.75">
      <c r="V1376"/>
      <c r="AI1376"/>
    </row>
    <row r="1377" spans="22:35" ht="12.75">
      <c r="V1377"/>
      <c r="AI1377"/>
    </row>
    <row r="1378" spans="22:35" ht="12.75">
      <c r="V1378"/>
      <c r="AI1378"/>
    </row>
    <row r="1379" spans="22:35" ht="12.75">
      <c r="V1379"/>
      <c r="AI1379"/>
    </row>
    <row r="1380" spans="22:35" ht="12.75">
      <c r="V1380"/>
      <c r="AI1380"/>
    </row>
    <row r="1381" spans="22:35" ht="12.75">
      <c r="V1381"/>
      <c r="AI1381"/>
    </row>
    <row r="1382" spans="22:35" ht="12.75">
      <c r="V1382"/>
      <c r="AI1382"/>
    </row>
    <row r="1383" spans="22:35" ht="12.75">
      <c r="V1383"/>
      <c r="AI1383"/>
    </row>
    <row r="1384" spans="22:35" ht="12.75">
      <c r="V1384"/>
      <c r="AI1384"/>
    </row>
    <row r="1385" spans="22:35" ht="12.75">
      <c r="V1385"/>
      <c r="AI1385"/>
    </row>
    <row r="1386" spans="22:35" ht="12.75">
      <c r="V1386"/>
      <c r="AI1386"/>
    </row>
    <row r="1387" spans="22:35" ht="12.75">
      <c r="V1387"/>
      <c r="AI1387"/>
    </row>
    <row r="1388" spans="22:35" ht="12.75">
      <c r="V1388"/>
      <c r="AI1388"/>
    </row>
    <row r="1389" spans="22:35" ht="12.75">
      <c r="V1389"/>
      <c r="AI1389"/>
    </row>
    <row r="1390" spans="22:35" ht="12.75">
      <c r="V1390"/>
      <c r="AI1390"/>
    </row>
    <row r="1391" spans="22:35" ht="12.75">
      <c r="V1391"/>
      <c r="AI1391"/>
    </row>
    <row r="1392" spans="22:35" ht="12.75">
      <c r="V1392"/>
      <c r="AI1392"/>
    </row>
    <row r="1393" spans="22:35" ht="12.75">
      <c r="V1393"/>
      <c r="AI1393"/>
    </row>
    <row r="1394" spans="22:35" ht="12.75">
      <c r="V1394"/>
      <c r="AI1394"/>
    </row>
    <row r="1395" spans="22:35" ht="12.75">
      <c r="V1395"/>
      <c r="AI1395"/>
    </row>
    <row r="1396" spans="22:35" ht="12.75">
      <c r="V1396"/>
      <c r="AI1396"/>
    </row>
    <row r="1397" spans="22:35" ht="12.75">
      <c r="V1397"/>
      <c r="AI1397"/>
    </row>
    <row r="1398" spans="22:35" ht="12.75">
      <c r="V1398"/>
      <c r="AI1398"/>
    </row>
    <row r="1399" spans="22:35" ht="12.75">
      <c r="V1399"/>
      <c r="AI1399"/>
    </row>
    <row r="1400" spans="22:35" ht="12.75">
      <c r="V1400"/>
      <c r="AI1400"/>
    </row>
    <row r="1401" spans="22:35" ht="12.75">
      <c r="V1401"/>
      <c r="AI1401"/>
    </row>
    <row r="1402" spans="22:35" ht="12.75">
      <c r="V1402"/>
      <c r="AI1402"/>
    </row>
    <row r="1403" spans="22:35" ht="12.75">
      <c r="V1403"/>
      <c r="AI1403"/>
    </row>
    <row r="1404" spans="22:35" ht="12.75">
      <c r="V1404"/>
      <c r="AI1404"/>
    </row>
    <row r="1405" spans="22:35" ht="12.75">
      <c r="V1405"/>
      <c r="AI1405"/>
    </row>
    <row r="1406" spans="22:35" ht="12.75">
      <c r="V1406"/>
      <c r="AI1406"/>
    </row>
    <row r="1407" spans="22:35" ht="12.75">
      <c r="V1407"/>
      <c r="AI1407"/>
    </row>
    <row r="1408" spans="22:35" ht="12.75">
      <c r="V1408"/>
      <c r="AI1408"/>
    </row>
    <row r="1409" spans="22:35" ht="12.75">
      <c r="V1409"/>
      <c r="AI1409"/>
    </row>
    <row r="1410" spans="22:35" ht="12.75">
      <c r="V1410"/>
      <c r="AI1410"/>
    </row>
    <row r="1411" spans="22:35" ht="12.75">
      <c r="V1411"/>
      <c r="AI1411"/>
    </row>
    <row r="1412" spans="22:35" ht="12.75">
      <c r="V1412"/>
      <c r="AI1412"/>
    </row>
    <row r="1413" spans="22:35" ht="12.75">
      <c r="V1413"/>
      <c r="AI1413"/>
    </row>
    <row r="1414" spans="22:35" ht="12.75">
      <c r="V1414"/>
      <c r="AI1414"/>
    </row>
    <row r="1415" spans="22:35" ht="12.75">
      <c r="V1415"/>
      <c r="AI1415"/>
    </row>
    <row r="1416" spans="22:35" ht="12.75">
      <c r="V1416"/>
      <c r="AI1416"/>
    </row>
    <row r="1417" spans="22:35" ht="12.75">
      <c r="V1417"/>
      <c r="AI1417"/>
    </row>
    <row r="1418" spans="22:35" ht="12.75">
      <c r="V1418"/>
      <c r="AI1418"/>
    </row>
    <row r="1419" spans="22:35" ht="12.75">
      <c r="V1419"/>
      <c r="AI1419"/>
    </row>
    <row r="1420" spans="22:35" ht="12.75">
      <c r="V1420"/>
      <c r="AI1420"/>
    </row>
    <row r="1421" spans="22:35" ht="12.75">
      <c r="V1421"/>
      <c r="AI1421"/>
    </row>
    <row r="1422" spans="22:35" ht="12.75">
      <c r="V1422"/>
      <c r="AI1422"/>
    </row>
    <row r="1423" spans="22:35" ht="12.75">
      <c r="V1423"/>
      <c r="AI1423"/>
    </row>
    <row r="1424" spans="22:35" ht="12.75">
      <c r="V1424"/>
      <c r="AI1424"/>
    </row>
    <row r="1425" spans="22:35" ht="12.75">
      <c r="V1425"/>
      <c r="AI1425"/>
    </row>
    <row r="1426" spans="22:35" ht="12.75">
      <c r="V1426"/>
      <c r="AI1426"/>
    </row>
    <row r="1427" spans="22:35" ht="12.75">
      <c r="V1427"/>
      <c r="AI1427"/>
    </row>
    <row r="1428" spans="22:35" ht="12.75">
      <c r="V1428"/>
      <c r="AI1428"/>
    </row>
    <row r="1429" spans="22:35" ht="12.75">
      <c r="V1429"/>
      <c r="AI1429"/>
    </row>
    <row r="1430" spans="22:35" ht="12.75">
      <c r="V1430"/>
      <c r="AI1430"/>
    </row>
    <row r="1431" spans="22:35" ht="12.75">
      <c r="V1431"/>
      <c r="AI1431"/>
    </row>
    <row r="1432" spans="22:35" ht="12.75">
      <c r="V1432"/>
      <c r="AI1432"/>
    </row>
    <row r="1433" spans="22:35" ht="12.75">
      <c r="V1433"/>
      <c r="AI1433"/>
    </row>
    <row r="1434" spans="22:35" ht="12.75">
      <c r="V1434"/>
      <c r="AI1434"/>
    </row>
    <row r="1435" spans="22:35" ht="12.75">
      <c r="V1435"/>
      <c r="AI1435"/>
    </row>
    <row r="1436" spans="22:35" ht="12.75">
      <c r="V1436"/>
      <c r="AI1436"/>
    </row>
    <row r="1437" spans="22:35" ht="12.75">
      <c r="V1437"/>
      <c r="AI1437"/>
    </row>
    <row r="1438" spans="22:35" ht="12.75">
      <c r="V1438"/>
      <c r="AI1438"/>
    </row>
    <row r="1439" spans="22:35" ht="12.75">
      <c r="V1439"/>
      <c r="AI1439"/>
    </row>
    <row r="1440" spans="22:35" ht="12.75">
      <c r="V1440"/>
      <c r="AI1440"/>
    </row>
    <row r="1441" spans="22:35" ht="12.75">
      <c r="V1441"/>
      <c r="AI1441"/>
    </row>
    <row r="1442" spans="22:35" ht="12.75">
      <c r="V1442"/>
      <c r="AI1442"/>
    </row>
    <row r="1443" spans="22:35" ht="12.75">
      <c r="V1443"/>
      <c r="AI1443"/>
    </row>
    <row r="1444" spans="22:35" ht="12.75">
      <c r="V1444"/>
      <c r="AI1444"/>
    </row>
    <row r="1445" spans="22:35" ht="12.75">
      <c r="V1445"/>
      <c r="AI1445"/>
    </row>
    <row r="1446" spans="22:35" ht="12.75">
      <c r="V1446"/>
      <c r="AI1446"/>
    </row>
    <row r="1447" spans="22:35" ht="12.75">
      <c r="V1447"/>
      <c r="AI1447"/>
    </row>
    <row r="1448" spans="22:35" ht="12.75">
      <c r="V1448"/>
      <c r="AI1448"/>
    </row>
    <row r="1449" spans="22:35" ht="12.75">
      <c r="V1449"/>
      <c r="AI1449"/>
    </row>
    <row r="1450" spans="22:35" ht="12.75">
      <c r="V1450"/>
      <c r="AI1450"/>
    </row>
    <row r="1451" spans="22:35" ht="12.75">
      <c r="V1451"/>
      <c r="AI1451"/>
    </row>
    <row r="1452" spans="22:35" ht="12.75">
      <c r="V1452"/>
      <c r="AI1452"/>
    </row>
    <row r="1453" spans="22:35" ht="12.75">
      <c r="V1453"/>
      <c r="AI1453"/>
    </row>
    <row r="1454" spans="22:35" ht="12.75">
      <c r="V1454"/>
      <c r="AI1454"/>
    </row>
    <row r="1455" spans="22:35" ht="12.75">
      <c r="V1455"/>
      <c r="AI1455"/>
    </row>
    <row r="1456" spans="22:35" ht="12.75">
      <c r="V1456"/>
      <c r="AI1456"/>
    </row>
    <row r="1457" spans="22:35" ht="12.75">
      <c r="V1457"/>
      <c r="AI1457"/>
    </row>
    <row r="1458" spans="22:35" ht="12.75">
      <c r="V1458"/>
      <c r="AI1458"/>
    </row>
    <row r="1459" spans="22:35" ht="12.75">
      <c r="V1459"/>
      <c r="AI1459"/>
    </row>
    <row r="1460" spans="22:35" ht="12.75">
      <c r="V1460"/>
      <c r="AI1460"/>
    </row>
    <row r="1461" spans="22:35" ht="12.75">
      <c r="V1461"/>
      <c r="AI1461"/>
    </row>
    <row r="1462" spans="22:35" ht="12.75">
      <c r="V1462"/>
      <c r="AI1462"/>
    </row>
    <row r="1463" spans="22:35" ht="12.75">
      <c r="V1463"/>
      <c r="AI1463"/>
    </row>
    <row r="1464" spans="22:35" ht="12.75">
      <c r="V1464"/>
      <c r="AI1464"/>
    </row>
    <row r="1465" spans="22:35" ht="12.75">
      <c r="V1465"/>
      <c r="AI1465"/>
    </row>
    <row r="1466" spans="22:35" ht="12.75">
      <c r="V1466"/>
      <c r="AI1466"/>
    </row>
    <row r="1467" spans="22:35" ht="12.75">
      <c r="V1467"/>
      <c r="AI1467"/>
    </row>
    <row r="1468" spans="22:35" ht="12.75">
      <c r="V1468"/>
      <c r="AI1468"/>
    </row>
    <row r="1469" spans="22:35" ht="12.75">
      <c r="V1469"/>
      <c r="AI1469"/>
    </row>
    <row r="1470" spans="22:35" ht="12.75">
      <c r="V1470"/>
      <c r="AI1470"/>
    </row>
    <row r="1471" spans="22:35" ht="12.75">
      <c r="V1471"/>
      <c r="AI1471"/>
    </row>
    <row r="1472" spans="22:35" ht="12.75">
      <c r="V1472"/>
      <c r="AI1472"/>
    </row>
    <row r="1473" spans="22:35" ht="12.75">
      <c r="V1473"/>
      <c r="AI1473"/>
    </row>
    <row r="1474" spans="22:35" ht="12.75">
      <c r="V1474"/>
      <c r="AI1474"/>
    </row>
    <row r="1475" spans="22:35" ht="12.75">
      <c r="V1475"/>
      <c r="AI1475"/>
    </row>
    <row r="1476" spans="22:35" ht="12.75">
      <c r="V1476"/>
      <c r="AI1476"/>
    </row>
    <row r="1477" spans="22:35" ht="12.75">
      <c r="V1477"/>
      <c r="AI1477"/>
    </row>
    <row r="1478" spans="22:35" ht="12.75">
      <c r="V1478"/>
      <c r="AI1478"/>
    </row>
    <row r="1479" spans="22:35" ht="12.75">
      <c r="V1479"/>
      <c r="AI1479"/>
    </row>
    <row r="1480" spans="22:35" ht="12.75">
      <c r="V1480"/>
      <c r="AI1480"/>
    </row>
    <row r="1481" spans="22:35" ht="12.75">
      <c r="V1481"/>
      <c r="AI1481"/>
    </row>
    <row r="1482" spans="22:35" ht="12.75">
      <c r="V1482"/>
      <c r="AI1482"/>
    </row>
    <row r="1483" spans="22:35" ht="12.75">
      <c r="V1483"/>
      <c r="AI1483"/>
    </row>
    <row r="1484" spans="22:35" ht="12.75">
      <c r="V1484"/>
      <c r="AI1484"/>
    </row>
    <row r="1485" spans="22:35" ht="12.75">
      <c r="V1485"/>
      <c r="AI1485"/>
    </row>
    <row r="1486" spans="22:35" ht="12.75">
      <c r="V1486"/>
      <c r="AI1486"/>
    </row>
    <row r="1487" spans="22:35" ht="12.75">
      <c r="V1487"/>
      <c r="AI1487"/>
    </row>
    <row r="1488" spans="22:35" ht="12.75">
      <c r="V1488"/>
      <c r="AI1488"/>
    </row>
    <row r="1489" spans="22:35" ht="12.75">
      <c r="V1489"/>
      <c r="AI1489"/>
    </row>
    <row r="1490" spans="22:35" ht="12.75">
      <c r="V1490"/>
      <c r="AI1490"/>
    </row>
    <row r="1491" spans="22:35" ht="12.75">
      <c r="V1491"/>
      <c r="AI1491"/>
    </row>
    <row r="1492" spans="22:35" ht="12.75">
      <c r="V1492"/>
      <c r="AI1492"/>
    </row>
    <row r="1493" spans="22:35" ht="12.75">
      <c r="V1493"/>
      <c r="AI1493"/>
    </row>
    <row r="1494" spans="22:35" ht="12.75">
      <c r="V1494"/>
      <c r="AI1494"/>
    </row>
    <row r="1495" spans="22:35" ht="12.75">
      <c r="V1495"/>
      <c r="AI1495"/>
    </row>
    <row r="1496" spans="22:35" ht="12.75">
      <c r="V1496"/>
      <c r="AI1496"/>
    </row>
    <row r="1497" spans="22:35" ht="12.75">
      <c r="V1497"/>
      <c r="AI1497"/>
    </row>
    <row r="1498" spans="22:35" ht="12.75">
      <c r="V1498"/>
      <c r="AI1498"/>
    </row>
    <row r="1499" spans="22:35" ht="12.75">
      <c r="V1499"/>
      <c r="AI1499"/>
    </row>
    <row r="1500" spans="22:35" ht="12.75">
      <c r="V1500"/>
      <c r="AI1500"/>
    </row>
    <row r="1501" spans="22:35" ht="12.75">
      <c r="V1501"/>
      <c r="AI1501"/>
    </row>
    <row r="1502" spans="22:35" ht="12.75">
      <c r="V1502"/>
      <c r="AI1502"/>
    </row>
    <row r="1503" spans="22:35" ht="12.75">
      <c r="V1503"/>
      <c r="AI1503"/>
    </row>
    <row r="1504" spans="22:35" ht="12.75">
      <c r="V1504"/>
      <c r="AI1504"/>
    </row>
    <row r="1505" spans="22:35" ht="12.75">
      <c r="V1505"/>
      <c r="AI1505"/>
    </row>
    <row r="1506" spans="22:35" ht="12.75">
      <c r="V1506"/>
      <c r="AI1506"/>
    </row>
    <row r="1507" spans="22:35" ht="12.75">
      <c r="V1507"/>
      <c r="AI1507"/>
    </row>
    <row r="1508" spans="22:35" ht="12.75">
      <c r="V1508"/>
      <c r="AI1508"/>
    </row>
    <row r="1509" spans="22:35" ht="12.75">
      <c r="V1509"/>
      <c r="AI1509"/>
    </row>
    <row r="1510" spans="22:35" ht="12.75">
      <c r="V1510"/>
      <c r="AI1510"/>
    </row>
    <row r="1511" spans="22:35" ht="12.75">
      <c r="V1511"/>
      <c r="AI1511"/>
    </row>
    <row r="1512" spans="22:35" ht="12.75">
      <c r="V1512"/>
      <c r="AI1512"/>
    </row>
    <row r="1513" spans="22:35" ht="12.75">
      <c r="V1513"/>
      <c r="AI1513"/>
    </row>
    <row r="1514" spans="22:35" ht="12.75">
      <c r="V1514"/>
      <c r="AI1514"/>
    </row>
    <row r="1515" spans="22:35" ht="12.75">
      <c r="V1515"/>
      <c r="AI1515"/>
    </row>
    <row r="1516" spans="22:35" ht="12.75">
      <c r="V1516"/>
      <c r="AI1516"/>
    </row>
    <row r="1517" spans="22:35" ht="12.75">
      <c r="V1517"/>
      <c r="AI1517"/>
    </row>
    <row r="1518" spans="22:35" ht="12.75">
      <c r="V1518"/>
      <c r="AI1518"/>
    </row>
    <row r="1519" spans="22:35" ht="12.75">
      <c r="V1519"/>
      <c r="AI1519"/>
    </row>
    <row r="1520" spans="22:35" ht="12.75">
      <c r="V1520"/>
      <c r="AI1520"/>
    </row>
    <row r="1521" spans="22:35" ht="12.75">
      <c r="V1521"/>
      <c r="AI1521"/>
    </row>
    <row r="1522" spans="22:35" ht="12.75">
      <c r="V1522"/>
      <c r="AI1522"/>
    </row>
    <row r="1523" spans="22:35" ht="12.75">
      <c r="V1523"/>
      <c r="AI1523"/>
    </row>
    <row r="1524" spans="22:35" ht="12.75">
      <c r="V1524"/>
      <c r="AI1524"/>
    </row>
    <row r="1525" spans="22:35" ht="12.75">
      <c r="V1525"/>
      <c r="AI1525"/>
    </row>
    <row r="1526" spans="22:35" ht="12.75">
      <c r="V1526"/>
      <c r="AI1526"/>
    </row>
    <row r="1527" spans="22:35" ht="12.75">
      <c r="V1527"/>
      <c r="AI1527"/>
    </row>
    <row r="1528" spans="22:35" ht="12.75">
      <c r="V1528"/>
      <c r="AI1528"/>
    </row>
    <row r="1529" spans="22:35" ht="12.75">
      <c r="V1529"/>
      <c r="AI1529"/>
    </row>
    <row r="1530" spans="22:35" ht="12.75">
      <c r="V1530"/>
      <c r="AI1530"/>
    </row>
    <row r="1531" spans="22:35" ht="12.75">
      <c r="V1531"/>
      <c r="AI1531"/>
    </row>
    <row r="1532" spans="22:35" ht="12.75">
      <c r="V1532"/>
      <c r="AI1532"/>
    </row>
    <row r="1533" spans="22:35" ht="12.75">
      <c r="V1533"/>
      <c r="AI1533"/>
    </row>
    <row r="1534" spans="22:35" ht="12.75">
      <c r="V1534"/>
      <c r="AI1534"/>
    </row>
    <row r="1535" spans="22:35" ht="12.75">
      <c r="V1535"/>
      <c r="AI1535"/>
    </row>
    <row r="1536" spans="22:35" ht="12.75">
      <c r="V1536"/>
      <c r="AI1536"/>
    </row>
    <row r="1537" spans="22:35" ht="12.75">
      <c r="V1537"/>
      <c r="AI1537"/>
    </row>
    <row r="1538" spans="22:35" ht="12.75">
      <c r="V1538"/>
      <c r="AI1538"/>
    </row>
    <row r="1539" spans="22:35" ht="12.75">
      <c r="V1539"/>
      <c r="AI1539"/>
    </row>
    <row r="1540" spans="22:35" ht="12.75">
      <c r="V1540"/>
      <c r="AI1540"/>
    </row>
    <row r="1541" spans="22:35" ht="12.75">
      <c r="V1541"/>
      <c r="AI1541"/>
    </row>
    <row r="1542" spans="22:35" ht="12.75">
      <c r="V1542"/>
      <c r="AI1542"/>
    </row>
    <row r="1543" spans="22:35" ht="12.75">
      <c r="V1543"/>
      <c r="AI1543"/>
    </row>
    <row r="1544" spans="22:35" ht="12.75">
      <c r="V1544"/>
      <c r="AI1544"/>
    </row>
    <row r="1545" spans="22:35" ht="12.75">
      <c r="V1545"/>
      <c r="AI1545"/>
    </row>
    <row r="1546" spans="22:35" ht="12.75">
      <c r="V1546"/>
      <c r="AI1546"/>
    </row>
    <row r="1547" spans="22:35" ht="12.75">
      <c r="V1547"/>
      <c r="AI1547"/>
    </row>
    <row r="1548" spans="22:35" ht="12.75">
      <c r="V1548"/>
      <c r="AI1548"/>
    </row>
    <row r="1549" spans="22:35" ht="12.75">
      <c r="V1549"/>
      <c r="AI1549"/>
    </row>
    <row r="1550" spans="22:35" ht="12.75">
      <c r="V1550"/>
      <c r="AI1550"/>
    </row>
    <row r="1551" spans="22:35" ht="12.75">
      <c r="V1551"/>
      <c r="AI1551"/>
    </row>
    <row r="1552" spans="22:35" ht="12.75">
      <c r="V1552"/>
      <c r="AI1552"/>
    </row>
    <row r="1553" spans="22:35" ht="12.75">
      <c r="V1553"/>
      <c r="AI1553"/>
    </row>
    <row r="1554" spans="22:35" ht="12.75">
      <c r="V1554"/>
      <c r="AI1554"/>
    </row>
    <row r="1555" spans="22:35" ht="12.75">
      <c r="V1555"/>
      <c r="AI1555"/>
    </row>
    <row r="1556" spans="22:35" ht="12.75">
      <c r="V1556"/>
      <c r="AI1556"/>
    </row>
    <row r="1557" spans="22:35" ht="12.75">
      <c r="V1557"/>
      <c r="AI1557"/>
    </row>
    <row r="1558" spans="22:35" ht="12.75">
      <c r="V1558"/>
      <c r="AI1558"/>
    </row>
    <row r="1559" spans="22:35" ht="12.75">
      <c r="V1559"/>
      <c r="AI1559"/>
    </row>
    <row r="1560" spans="22:35" ht="12.75">
      <c r="V1560"/>
      <c r="AI1560"/>
    </row>
    <row r="1561" spans="22:35" ht="12.75">
      <c r="V1561"/>
      <c r="AI1561"/>
    </row>
    <row r="1562" spans="22:35" ht="12.75">
      <c r="V1562"/>
      <c r="AI1562"/>
    </row>
    <row r="1563" spans="22:35" ht="12.75">
      <c r="V1563"/>
      <c r="AI1563"/>
    </row>
    <row r="1564" spans="22:35" ht="12.75">
      <c r="V1564"/>
      <c r="AI1564"/>
    </row>
    <row r="1565" spans="22:35" ht="12.75">
      <c r="V1565"/>
      <c r="AI1565"/>
    </row>
    <row r="1566" spans="22:35" ht="12.75">
      <c r="V1566"/>
      <c r="AI1566"/>
    </row>
    <row r="1567" spans="22:35" ht="12.75">
      <c r="V1567"/>
      <c r="AI1567"/>
    </row>
    <row r="1568" spans="22:35" ht="12.75">
      <c r="V1568"/>
      <c r="AI1568"/>
    </row>
    <row r="1569" spans="22:35" ht="12.75">
      <c r="V1569"/>
      <c r="AI1569"/>
    </row>
    <row r="1570" spans="22:35" ht="12.75">
      <c r="V1570"/>
      <c r="AI1570"/>
    </row>
    <row r="1571" spans="22:35" ht="12.75">
      <c r="V1571"/>
      <c r="AI1571"/>
    </row>
    <row r="1572" spans="22:35" ht="12.75">
      <c r="V1572"/>
      <c r="AI1572"/>
    </row>
    <row r="1573" spans="22:35" ht="12.75">
      <c r="V1573"/>
      <c r="AI1573"/>
    </row>
    <row r="1574" spans="22:35" ht="12.75">
      <c r="V1574"/>
      <c r="AI1574"/>
    </row>
    <row r="1575" spans="22:35" ht="12.75">
      <c r="V1575"/>
      <c r="AI1575"/>
    </row>
    <row r="1576" spans="22:35" ht="12.75">
      <c r="V1576"/>
      <c r="AI1576"/>
    </row>
    <row r="1577" spans="22:35" ht="12.75">
      <c r="V1577"/>
      <c r="AI1577"/>
    </row>
    <row r="1578" spans="22:35" ht="12.75">
      <c r="V1578"/>
      <c r="AI1578"/>
    </row>
    <row r="1579" spans="22:35" ht="12.75">
      <c r="V1579"/>
      <c r="AI1579"/>
    </row>
    <row r="1580" spans="22:35" ht="12.75">
      <c r="V1580"/>
      <c r="AI1580"/>
    </row>
    <row r="1581" spans="22:35" ht="12.75">
      <c r="V1581"/>
      <c r="AI1581"/>
    </row>
    <row r="1582" spans="22:35" ht="12.75">
      <c r="V1582"/>
      <c r="AI1582"/>
    </row>
    <row r="1583" spans="22:35" ht="12.75">
      <c r="V1583"/>
      <c r="AI1583"/>
    </row>
    <row r="1584" spans="22:35" ht="12.75">
      <c r="V1584"/>
      <c r="AI1584"/>
    </row>
    <row r="1585" spans="22:35" ht="12.75">
      <c r="V1585"/>
      <c r="AI1585"/>
    </row>
    <row r="1586" spans="22:35" ht="12.75">
      <c r="V1586"/>
      <c r="AI1586"/>
    </row>
    <row r="1587" spans="22:35" ht="12.75">
      <c r="V1587"/>
      <c r="AI1587"/>
    </row>
    <row r="1588" spans="22:35" ht="12.75">
      <c r="V1588"/>
      <c r="AI1588"/>
    </row>
    <row r="1589" spans="22:35" ht="12.75">
      <c r="V1589"/>
      <c r="AI1589"/>
    </row>
    <row r="1590" spans="22:35" ht="12.75">
      <c r="V1590"/>
      <c r="AI1590"/>
    </row>
    <row r="1591" spans="22:35" ht="12.75">
      <c r="V1591"/>
      <c r="AI1591"/>
    </row>
    <row r="1592" spans="22:35" ht="12.75">
      <c r="V1592"/>
      <c r="AI1592"/>
    </row>
    <row r="1593" spans="22:35" ht="12.75">
      <c r="V1593"/>
      <c r="AI1593"/>
    </row>
    <row r="1594" spans="22:35" ht="12.75">
      <c r="V1594"/>
      <c r="AI1594"/>
    </row>
    <row r="1595" spans="22:35" ht="12.75">
      <c r="V1595"/>
      <c r="AI1595"/>
    </row>
    <row r="1596" spans="22:35" ht="12.75">
      <c r="V1596"/>
      <c r="AI1596"/>
    </row>
    <row r="1597" spans="22:35" ht="12.75">
      <c r="V1597"/>
      <c r="AI1597"/>
    </row>
    <row r="1598" spans="22:35" ht="12.75">
      <c r="V1598"/>
      <c r="AI1598"/>
    </row>
    <row r="1599" spans="22:35" ht="12.75">
      <c r="V1599"/>
      <c r="AI1599"/>
    </row>
    <row r="1600" spans="22:35" ht="12.75">
      <c r="V1600"/>
      <c r="AI1600"/>
    </row>
    <row r="1601" spans="22:35" ht="12.75">
      <c r="V1601"/>
      <c r="AI1601"/>
    </row>
    <row r="1602" spans="22:35" ht="12.75">
      <c r="V1602"/>
      <c r="AI1602"/>
    </row>
    <row r="1603" spans="22:35" ht="12.75">
      <c r="V1603"/>
      <c r="AI1603"/>
    </row>
    <row r="1604" spans="22:35" ht="12.75">
      <c r="V1604"/>
      <c r="AI1604"/>
    </row>
    <row r="1605" spans="22:35" ht="12.75">
      <c r="V1605"/>
      <c r="AI1605"/>
    </row>
    <row r="1606" spans="22:35" ht="12.75">
      <c r="V1606"/>
      <c r="AI1606"/>
    </row>
    <row r="1607" spans="22:35" ht="12.75">
      <c r="V1607"/>
      <c r="AI1607"/>
    </row>
    <row r="1608" spans="22:35" ht="12.75">
      <c r="V1608"/>
      <c r="AI1608"/>
    </row>
    <row r="1609" spans="22:35" ht="12.75">
      <c r="V1609"/>
      <c r="AI1609"/>
    </row>
    <row r="1610" spans="22:35" ht="12.75">
      <c r="V1610"/>
      <c r="AI1610"/>
    </row>
    <row r="1611" spans="22:35" ht="12.75">
      <c r="V1611"/>
      <c r="AI1611"/>
    </row>
    <row r="1612" spans="22:35" ht="12.75">
      <c r="V1612"/>
      <c r="AI1612"/>
    </row>
    <row r="1613" spans="22:35" ht="12.75">
      <c r="V1613"/>
      <c r="AI1613"/>
    </row>
    <row r="1614" spans="22:35" ht="12.75">
      <c r="V1614"/>
      <c r="AI1614"/>
    </row>
    <row r="1615" spans="22:35" ht="12.75">
      <c r="V1615"/>
      <c r="AI1615"/>
    </row>
    <row r="1616" spans="22:35" ht="12.75">
      <c r="V1616"/>
      <c r="AI1616"/>
    </row>
    <row r="1617" spans="22:35" ht="12.75">
      <c r="V1617"/>
      <c r="AI1617"/>
    </row>
    <row r="1618" spans="22:35" ht="12.75">
      <c r="V1618"/>
      <c r="AI1618"/>
    </row>
    <row r="1619" spans="22:35" ht="12.75">
      <c r="V1619"/>
      <c r="AI1619"/>
    </row>
    <row r="1620" spans="22:35" ht="12.75">
      <c r="V1620"/>
      <c r="AI1620"/>
    </row>
    <row r="1621" spans="22:35" ht="12.75">
      <c r="V1621"/>
      <c r="AI1621"/>
    </row>
    <row r="1622" spans="22:35" ht="12.75">
      <c r="V1622"/>
      <c r="AI1622"/>
    </row>
    <row r="1623" spans="22:35" ht="12.75">
      <c r="V1623"/>
      <c r="AI1623"/>
    </row>
    <row r="1624" spans="22:35" ht="12.75">
      <c r="V1624"/>
      <c r="AI1624"/>
    </row>
    <row r="1625" spans="22:35" ht="12.75">
      <c r="V1625"/>
      <c r="AI1625"/>
    </row>
    <row r="1626" spans="22:35" ht="12.75">
      <c r="V1626"/>
      <c r="AI1626"/>
    </row>
    <row r="1627" spans="22:35" ht="12.75">
      <c r="V1627"/>
      <c r="AI1627"/>
    </row>
    <row r="1628" spans="22:35" ht="12.75">
      <c r="V1628"/>
      <c r="AI1628"/>
    </row>
    <row r="1629" spans="22:35" ht="12.75">
      <c r="V1629"/>
      <c r="AI1629"/>
    </row>
    <row r="1630" spans="22:35" ht="12.75">
      <c r="V1630"/>
      <c r="AI1630"/>
    </row>
    <row r="1631" spans="22:35" ht="12.75">
      <c r="V1631"/>
      <c r="AI1631"/>
    </row>
    <row r="1632" spans="22:35" ht="12.75">
      <c r="V1632"/>
      <c r="AI1632"/>
    </row>
    <row r="1633" spans="22:35" ht="12.75">
      <c r="V1633"/>
      <c r="AI1633"/>
    </row>
    <row r="1634" spans="22:35" ht="12.75">
      <c r="V1634"/>
      <c r="AI1634"/>
    </row>
    <row r="1635" spans="22:35" ht="12.75">
      <c r="V1635"/>
      <c r="AI1635"/>
    </row>
    <row r="1636" spans="22:35" ht="12.75">
      <c r="V1636"/>
      <c r="AI1636"/>
    </row>
    <row r="1637" spans="22:35" ht="12.75">
      <c r="V1637"/>
      <c r="AI1637"/>
    </row>
    <row r="1638" spans="22:35" ht="12.75">
      <c r="V1638"/>
      <c r="AI1638"/>
    </row>
    <row r="1639" spans="22:35" ht="12.75">
      <c r="V1639"/>
      <c r="AI1639"/>
    </row>
    <row r="1640" spans="22:35" ht="12.75">
      <c r="V1640"/>
      <c r="AI1640"/>
    </row>
    <row r="1641" spans="22:35" ht="12.75">
      <c r="V1641"/>
      <c r="AI1641"/>
    </row>
    <row r="1642" spans="22:35" ht="12.75">
      <c r="V1642"/>
      <c r="AI1642"/>
    </row>
    <row r="1643" spans="22:35" ht="12.75">
      <c r="V1643"/>
      <c r="AI1643"/>
    </row>
    <row r="1644" spans="22:35" ht="12.75">
      <c r="V1644"/>
      <c r="AI1644"/>
    </row>
    <row r="1645" spans="22:35" ht="12.75">
      <c r="V1645"/>
      <c r="AI1645"/>
    </row>
    <row r="1646" spans="22:35" ht="12.75">
      <c r="V1646"/>
      <c r="AI1646"/>
    </row>
    <row r="1647" spans="22:35" ht="12.75">
      <c r="V1647"/>
      <c r="AI1647"/>
    </row>
    <row r="1648" spans="22:35" ht="12.75">
      <c r="V1648"/>
      <c r="AI1648"/>
    </row>
    <row r="1649" spans="22:35" ht="12.75">
      <c r="V1649"/>
      <c r="AI1649"/>
    </row>
    <row r="1650" spans="22:35" ht="12.75">
      <c r="V1650"/>
      <c r="AI1650"/>
    </row>
    <row r="1651" spans="22:35" ht="12.75">
      <c r="V1651"/>
      <c r="AI1651"/>
    </row>
    <row r="1652" spans="22:35" ht="12.75">
      <c r="V1652"/>
      <c r="AI1652"/>
    </row>
    <row r="1653" spans="22:35" ht="12.75">
      <c r="V1653"/>
      <c r="AI1653"/>
    </row>
    <row r="1654" spans="22:35" ht="12.75">
      <c r="V1654"/>
      <c r="AI1654"/>
    </row>
    <row r="1655" spans="22:35" ht="12.75">
      <c r="V1655"/>
      <c r="AI1655"/>
    </row>
    <row r="1656" spans="22:35" ht="12.75">
      <c r="V1656"/>
      <c r="AI1656"/>
    </row>
    <row r="1657" spans="22:35" ht="12.75">
      <c r="V1657"/>
      <c r="AI1657"/>
    </row>
    <row r="1658" spans="22:35" ht="12.75">
      <c r="V1658"/>
      <c r="AI1658"/>
    </row>
    <row r="1659" spans="22:35" ht="12.75">
      <c r="V1659"/>
      <c r="AI1659"/>
    </row>
    <row r="1660" spans="22:35" ht="12.75">
      <c r="V1660"/>
      <c r="AI1660"/>
    </row>
    <row r="1661" spans="22:35" ht="12.75">
      <c r="V1661"/>
      <c r="AI1661"/>
    </row>
    <row r="1662" spans="22:35" ht="12.75">
      <c r="V1662"/>
      <c r="AI1662"/>
    </row>
    <row r="1663" spans="22:35" ht="12.75">
      <c r="V1663"/>
      <c r="AI1663"/>
    </row>
    <row r="1664" spans="22:35" ht="12.75">
      <c r="V1664"/>
      <c r="AI1664"/>
    </row>
    <row r="1665" spans="22:35" ht="12.75">
      <c r="V1665"/>
      <c r="AI1665"/>
    </row>
    <row r="1666" spans="22:35" ht="12.75">
      <c r="V1666"/>
      <c r="AI1666"/>
    </row>
    <row r="1667" spans="22:35" ht="12.75">
      <c r="V1667"/>
      <c r="AI1667"/>
    </row>
    <row r="1668" spans="22:35" ht="12.75">
      <c r="V1668"/>
      <c r="AI1668"/>
    </row>
    <row r="1669" spans="22:35" ht="12.75">
      <c r="V1669"/>
      <c r="AI1669"/>
    </row>
    <row r="1670" spans="22:35" ht="12.75">
      <c r="V1670"/>
      <c r="AI1670"/>
    </row>
    <row r="1671" spans="22:35" ht="12.75">
      <c r="V1671"/>
      <c r="AI1671"/>
    </row>
    <row r="1672" spans="22:35" ht="12.75">
      <c r="V1672"/>
      <c r="AI1672"/>
    </row>
    <row r="1673" spans="22:35" ht="12.75">
      <c r="V1673"/>
      <c r="AI1673"/>
    </row>
    <row r="1674" spans="22:35" ht="12.75">
      <c r="V1674"/>
      <c r="AI1674"/>
    </row>
    <row r="1675" spans="22:35" ht="12.75">
      <c r="V1675"/>
      <c r="AI1675"/>
    </row>
    <row r="1676" spans="22:35" ht="12.75">
      <c r="V1676"/>
      <c r="AI1676"/>
    </row>
    <row r="1677" spans="22:35" ht="12.75">
      <c r="V1677"/>
      <c r="AI1677"/>
    </row>
    <row r="1678" spans="22:35" ht="12.75">
      <c r="V1678"/>
      <c r="AI1678"/>
    </row>
    <row r="1679" spans="22:35" ht="12.75">
      <c r="V1679"/>
      <c r="AI1679"/>
    </row>
    <row r="1680" spans="22:35" ht="12.75">
      <c r="V1680"/>
      <c r="AI1680"/>
    </row>
    <row r="1681" spans="22:35" ht="12.75">
      <c r="V1681"/>
      <c r="AI1681"/>
    </row>
    <row r="1682" spans="22:35" ht="12.75">
      <c r="V1682"/>
      <c r="AI1682"/>
    </row>
    <row r="1683" spans="22:35" ht="12.75">
      <c r="V1683"/>
      <c r="AI1683"/>
    </row>
    <row r="1684" spans="22:35" ht="12.75">
      <c r="V1684"/>
      <c r="AI1684"/>
    </row>
    <row r="1685" spans="22:35" ht="12.75">
      <c r="V1685"/>
      <c r="AI1685"/>
    </row>
    <row r="1686" spans="22:35" ht="12.75">
      <c r="V1686"/>
      <c r="AI1686"/>
    </row>
    <row r="1687" spans="22:35" ht="12.75">
      <c r="V1687"/>
      <c r="AI1687"/>
    </row>
    <row r="1688" spans="22:35" ht="12.75">
      <c r="V1688"/>
      <c r="AI1688"/>
    </row>
    <row r="1689" spans="22:35" ht="12.75">
      <c r="V1689"/>
      <c r="AI1689"/>
    </row>
    <row r="1690" spans="22:35" ht="12.75">
      <c r="V1690"/>
      <c r="AI1690"/>
    </row>
    <row r="1691" spans="22:35" ht="12.75">
      <c r="V1691"/>
      <c r="AI1691"/>
    </row>
    <row r="1692" spans="22:35" ht="12.75">
      <c r="V1692"/>
      <c r="AI1692"/>
    </row>
    <row r="1693" spans="22:35" ht="12.75">
      <c r="V1693"/>
      <c r="AI1693"/>
    </row>
    <row r="1694" spans="22:35" ht="12.75">
      <c r="V1694"/>
      <c r="AI1694"/>
    </row>
    <row r="1695" spans="22:35" ht="12.75">
      <c r="V1695"/>
      <c r="AI1695"/>
    </row>
    <row r="1696" spans="22:35" ht="12.75">
      <c r="V1696"/>
      <c r="AI1696"/>
    </row>
    <row r="1697" spans="22:35" ht="12.75">
      <c r="V1697"/>
      <c r="AI1697"/>
    </row>
    <row r="1698" spans="22:35" ht="12.75">
      <c r="V1698"/>
      <c r="AI1698"/>
    </row>
    <row r="1699" spans="22:35" ht="12.75">
      <c r="V1699"/>
      <c r="AI1699"/>
    </row>
    <row r="1700" spans="22:35" ht="12.75">
      <c r="V1700"/>
      <c r="AI1700"/>
    </row>
    <row r="1701" spans="22:35" ht="12.75">
      <c r="V1701"/>
      <c r="AI1701"/>
    </row>
    <row r="1702" spans="22:35" ht="12.75">
      <c r="V1702"/>
      <c r="AI1702"/>
    </row>
    <row r="1703" spans="22:35" ht="12.75">
      <c r="V1703"/>
      <c r="AI1703"/>
    </row>
    <row r="1704" spans="22:35" ht="12.75">
      <c r="V1704"/>
      <c r="AI1704"/>
    </row>
    <row r="1705" spans="22:35" ht="12.75">
      <c r="V1705"/>
      <c r="AI1705"/>
    </row>
    <row r="1706" spans="22:35" ht="12.75">
      <c r="V1706"/>
      <c r="AI1706"/>
    </row>
    <row r="1707" spans="22:35" ht="12.75">
      <c r="V1707"/>
      <c r="AI1707"/>
    </row>
    <row r="1708" spans="22:35" ht="12.75">
      <c r="V1708"/>
      <c r="AI1708"/>
    </row>
    <row r="1709" spans="22:35" ht="12.75">
      <c r="V1709"/>
      <c r="AI1709"/>
    </row>
    <row r="1710" spans="22:35" ht="12.75">
      <c r="V1710"/>
      <c r="AI1710"/>
    </row>
    <row r="1711" spans="22:35" ht="12.75">
      <c r="V1711"/>
      <c r="AI1711"/>
    </row>
    <row r="1712" spans="22:35" ht="12.75">
      <c r="V1712"/>
      <c r="AI1712"/>
    </row>
    <row r="1713" spans="22:35" ht="12.75">
      <c r="V1713"/>
      <c r="AI1713"/>
    </row>
    <row r="1714" spans="22:35" ht="12.75">
      <c r="V1714"/>
      <c r="AI1714"/>
    </row>
    <row r="1715" spans="22:35" ht="12.75">
      <c r="V1715"/>
      <c r="AI1715"/>
    </row>
    <row r="1716" spans="22:35" ht="12.75">
      <c r="V1716"/>
      <c r="AI1716"/>
    </row>
    <row r="1717" spans="22:35" ht="12.75">
      <c r="V1717"/>
      <c r="AI1717"/>
    </row>
    <row r="1718" spans="22:35" ht="12.75">
      <c r="V1718"/>
      <c r="AI1718"/>
    </row>
    <row r="1719" spans="22:35" ht="12.75">
      <c r="V1719"/>
      <c r="AI1719"/>
    </row>
    <row r="1720" spans="22:35" ht="12.75">
      <c r="V1720"/>
      <c r="AI1720"/>
    </row>
    <row r="1721" spans="22:35" ht="12.75">
      <c r="V1721"/>
      <c r="AI1721"/>
    </row>
    <row r="1722" spans="22:35" ht="12.75">
      <c r="V1722"/>
      <c r="AI1722"/>
    </row>
    <row r="1723" spans="22:35" ht="12.75">
      <c r="V1723"/>
      <c r="AI1723"/>
    </row>
    <row r="1724" spans="22:35" ht="12.75">
      <c r="V1724"/>
      <c r="AI1724"/>
    </row>
    <row r="1725" spans="22:35" ht="12.75">
      <c r="V1725"/>
      <c r="AI1725"/>
    </row>
    <row r="1726" spans="22:35" ht="12.75">
      <c r="V1726"/>
      <c r="AI1726"/>
    </row>
    <row r="1727" spans="22:35" ht="12.75">
      <c r="V1727"/>
      <c r="AI1727"/>
    </row>
    <row r="1728" spans="22:35" ht="12.75">
      <c r="V1728"/>
      <c r="AI1728"/>
    </row>
    <row r="1729" spans="22:35" ht="12.75">
      <c r="V1729"/>
      <c r="AI1729"/>
    </row>
    <row r="1730" spans="22:35" ht="12.75">
      <c r="V1730"/>
      <c r="AI1730"/>
    </row>
    <row r="1731" spans="22:35" ht="12.75">
      <c r="V1731"/>
      <c r="AI1731"/>
    </row>
    <row r="1732" spans="22:35" ht="12.75">
      <c r="V1732"/>
      <c r="AI1732"/>
    </row>
    <row r="1733" spans="22:35" ht="12.75">
      <c r="V1733"/>
      <c r="AI1733"/>
    </row>
    <row r="1734" spans="22:35" ht="12.75">
      <c r="V1734"/>
      <c r="AI1734"/>
    </row>
    <row r="1735" spans="22:35" ht="12.75">
      <c r="V1735"/>
      <c r="AI1735"/>
    </row>
    <row r="1736" spans="22:35" ht="12.75">
      <c r="V1736"/>
      <c r="AI1736"/>
    </row>
    <row r="1737" spans="22:35" ht="12.75">
      <c r="V1737"/>
      <c r="AI1737"/>
    </row>
    <row r="1738" spans="22:35" ht="12.75">
      <c r="V1738"/>
      <c r="AI1738"/>
    </row>
    <row r="1739" spans="22:35" ht="12.75">
      <c r="V1739"/>
      <c r="AI1739"/>
    </row>
    <row r="1740" spans="22:35" ht="12.75">
      <c r="V1740"/>
      <c r="AI1740"/>
    </row>
    <row r="1741" spans="22:35" ht="12.75">
      <c r="V1741"/>
      <c r="AI1741"/>
    </row>
    <row r="1742" spans="22:35" ht="12.75">
      <c r="V1742"/>
      <c r="AI1742"/>
    </row>
    <row r="1743" spans="22:35" ht="12.75">
      <c r="V1743"/>
      <c r="AI1743"/>
    </row>
    <row r="1744" spans="22:35" ht="12.75">
      <c r="V1744"/>
      <c r="AI1744"/>
    </row>
    <row r="1745" spans="22:35" ht="12.75">
      <c r="V1745"/>
      <c r="AI1745"/>
    </row>
    <row r="1746" spans="22:35" ht="12.75">
      <c r="V1746"/>
      <c r="AI1746"/>
    </row>
    <row r="1747" spans="22:35" ht="12.75">
      <c r="V1747"/>
      <c r="AI1747"/>
    </row>
    <row r="1748" spans="22:35" ht="12.75">
      <c r="V1748"/>
      <c r="AI1748"/>
    </row>
    <row r="1749" spans="22:35" ht="12.75">
      <c r="V1749"/>
      <c r="AI1749"/>
    </row>
    <row r="1750" spans="22:35" ht="12.75">
      <c r="V1750"/>
      <c r="AI1750"/>
    </row>
    <row r="1751" spans="22:35" ht="12.75">
      <c r="V1751"/>
      <c r="AI1751"/>
    </row>
    <row r="1752" spans="22:35" ht="12.75">
      <c r="V1752"/>
      <c r="AI1752"/>
    </row>
    <row r="1753" spans="22:35" ht="12.75">
      <c r="V1753"/>
      <c r="AI1753"/>
    </row>
    <row r="1754" spans="22:35" ht="12.75">
      <c r="V1754"/>
      <c r="AI1754"/>
    </row>
    <row r="1755" spans="22:35" ht="12.75">
      <c r="V1755"/>
      <c r="AI1755"/>
    </row>
    <row r="1756" spans="22:35" ht="12.75">
      <c r="V1756"/>
      <c r="AI1756"/>
    </row>
    <row r="1757" spans="22:35" ht="12.75">
      <c r="V1757"/>
      <c r="AI1757"/>
    </row>
    <row r="1758" spans="22:35" ht="12.75">
      <c r="V1758"/>
      <c r="AI1758"/>
    </row>
    <row r="1759" spans="22:35" ht="12.75">
      <c r="V1759"/>
      <c r="AI1759"/>
    </row>
    <row r="1760" spans="22:35" ht="12.75">
      <c r="V1760"/>
      <c r="AI1760"/>
    </row>
    <row r="1761" spans="22:35" ht="12.75">
      <c r="V1761"/>
      <c r="AI1761"/>
    </row>
    <row r="1762" spans="22:35" ht="12.75">
      <c r="V1762"/>
      <c r="AI1762"/>
    </row>
    <row r="1763" spans="22:35" ht="12.75">
      <c r="V1763"/>
      <c r="AI1763"/>
    </row>
    <row r="1764" spans="22:35" ht="12.75">
      <c r="V1764"/>
      <c r="AI1764"/>
    </row>
    <row r="1765" spans="22:35" ht="12.75">
      <c r="V1765"/>
      <c r="AI1765"/>
    </row>
    <row r="1766" spans="22:35" ht="12.75">
      <c r="V1766"/>
      <c r="AI1766"/>
    </row>
    <row r="1767" spans="22:35" ht="12.75">
      <c r="V1767"/>
      <c r="AI1767"/>
    </row>
    <row r="1768" spans="22:35" ht="12.75">
      <c r="V1768"/>
      <c r="AI1768"/>
    </row>
    <row r="1769" spans="22:35" ht="12.75">
      <c r="V1769"/>
      <c r="AI1769"/>
    </row>
    <row r="1770" spans="22:35" ht="12.75">
      <c r="V1770"/>
      <c r="AI1770"/>
    </row>
    <row r="1771" spans="22:35" ht="12.75">
      <c r="V1771"/>
      <c r="AI1771"/>
    </row>
    <row r="1772" spans="22:35" ht="12.75">
      <c r="V1772"/>
      <c r="AI1772"/>
    </row>
    <row r="1773" spans="22:35" ht="12.75">
      <c r="V1773"/>
      <c r="AI1773"/>
    </row>
    <row r="1774" spans="22:35" ht="12.75">
      <c r="V1774"/>
      <c r="AI1774"/>
    </row>
    <row r="1775" spans="22:35" ht="12.75">
      <c r="V1775"/>
      <c r="AI1775"/>
    </row>
    <row r="1776" spans="22:35" ht="12.75">
      <c r="V1776"/>
      <c r="AI1776"/>
    </row>
    <row r="1777" spans="22:35" ht="12.75">
      <c r="V1777"/>
      <c r="AI1777"/>
    </row>
    <row r="1778" spans="22:35" ht="12.75">
      <c r="V1778"/>
      <c r="AI1778"/>
    </row>
    <row r="1779" spans="22:35" ht="12.75">
      <c r="V1779"/>
      <c r="AI1779"/>
    </row>
    <row r="1780" spans="22:35" ht="12.75">
      <c r="V1780"/>
      <c r="AI1780"/>
    </row>
    <row r="1781" spans="22:35" ht="12.75">
      <c r="V1781"/>
      <c r="AI1781"/>
    </row>
    <row r="1782" spans="22:35" ht="12.75">
      <c r="V1782"/>
      <c r="AI1782"/>
    </row>
    <row r="1783" spans="22:35" ht="12.75">
      <c r="V1783"/>
      <c r="AI1783"/>
    </row>
    <row r="1784" spans="22:35" ht="12.75">
      <c r="V1784"/>
      <c r="AI1784"/>
    </row>
    <row r="1785" spans="22:35" ht="12.75">
      <c r="V1785"/>
      <c r="AI1785"/>
    </row>
    <row r="1786" spans="22:35" ht="12.75">
      <c r="V1786"/>
      <c r="AI1786"/>
    </row>
    <row r="1787" spans="22:35" ht="12.75">
      <c r="V1787"/>
      <c r="AI1787"/>
    </row>
    <row r="1788" spans="22:35" ht="12.75">
      <c r="V1788"/>
      <c r="AI1788"/>
    </row>
    <row r="1789" spans="22:35" ht="12.75">
      <c r="V1789"/>
      <c r="AI1789"/>
    </row>
    <row r="1790" spans="22:35" ht="12.75">
      <c r="V1790"/>
      <c r="AI1790"/>
    </row>
    <row r="1791" spans="22:35" ht="12.75">
      <c r="V1791"/>
      <c r="AI1791"/>
    </row>
    <row r="1792" spans="22:35" ht="12.75">
      <c r="V1792"/>
      <c r="AI1792"/>
    </row>
    <row r="1793" spans="22:35" ht="12.75">
      <c r="V1793"/>
      <c r="AI1793"/>
    </row>
    <row r="1794" spans="22:35" ht="12.75">
      <c r="V1794"/>
      <c r="AI1794"/>
    </row>
    <row r="1795" spans="22:35" ht="12.75">
      <c r="V1795"/>
      <c r="AI1795"/>
    </row>
    <row r="1796" spans="22:35" ht="12.75">
      <c r="V1796"/>
      <c r="AI1796"/>
    </row>
    <row r="1797" spans="22:35" ht="12.75">
      <c r="V1797"/>
      <c r="AI1797"/>
    </row>
    <row r="1798" spans="22:35" ht="12.75">
      <c r="V1798"/>
      <c r="AI1798"/>
    </row>
    <row r="1799" spans="22:35" ht="12.75">
      <c r="V1799"/>
      <c r="AI1799"/>
    </row>
    <row r="1800" spans="22:35" ht="12.75">
      <c r="V1800"/>
      <c r="AI1800"/>
    </row>
    <row r="1801" spans="22:35" ht="12.75">
      <c r="V1801"/>
      <c r="AI1801"/>
    </row>
    <row r="1802" spans="22:35" ht="12.75">
      <c r="V1802"/>
      <c r="AI1802"/>
    </row>
    <row r="1803" spans="22:35" ht="12.75">
      <c r="V1803"/>
      <c r="AI1803"/>
    </row>
    <row r="1804" spans="22:35" ht="12.75">
      <c r="V1804"/>
      <c r="AI1804"/>
    </row>
    <row r="1805" spans="22:35" ht="12.75">
      <c r="V1805"/>
      <c r="AI1805"/>
    </row>
    <row r="1806" spans="22:35" ht="12.75">
      <c r="V1806"/>
      <c r="AI1806"/>
    </row>
    <row r="1807" spans="22:35" ht="12.75">
      <c r="V1807"/>
      <c r="AI1807"/>
    </row>
    <row r="1808" spans="22:35" ht="12.75">
      <c r="V1808"/>
      <c r="AI1808"/>
    </row>
    <row r="1809" spans="22:35" ht="12.75">
      <c r="V1809"/>
      <c r="AI1809"/>
    </row>
    <row r="1810" spans="22:35" ht="12.75">
      <c r="V1810"/>
      <c r="AI1810"/>
    </row>
    <row r="1811" spans="22:35" ht="12.75">
      <c r="V1811"/>
      <c r="AI1811"/>
    </row>
    <row r="1812" spans="22:35" ht="12.75">
      <c r="V1812"/>
      <c r="AI1812"/>
    </row>
    <row r="1813" spans="22:35" ht="12.75">
      <c r="V1813"/>
      <c r="AI1813"/>
    </row>
    <row r="1814" spans="22:35" ht="12.75">
      <c r="V1814"/>
      <c r="AI1814"/>
    </row>
    <row r="1815" spans="22:35" ht="12.75">
      <c r="V1815"/>
      <c r="AI1815"/>
    </row>
    <row r="1816" spans="22:35" ht="12.75">
      <c r="V1816"/>
      <c r="AI1816"/>
    </row>
    <row r="1817" spans="22:35" ht="12.75">
      <c r="V1817"/>
      <c r="AI1817"/>
    </row>
    <row r="1818" spans="22:35" ht="12.75">
      <c r="V1818"/>
      <c r="AI1818"/>
    </row>
    <row r="1819" spans="22:35" ht="12.75">
      <c r="V1819"/>
      <c r="AI1819"/>
    </row>
    <row r="1820" spans="22:35" ht="12.75">
      <c r="V1820"/>
      <c r="AI1820"/>
    </row>
    <row r="1821" spans="22:35" ht="12.75">
      <c r="V1821"/>
      <c r="AI1821"/>
    </row>
    <row r="1822" spans="22:35" ht="12.75">
      <c r="V1822"/>
      <c r="AI1822"/>
    </row>
    <row r="1823" spans="22:35" ht="12.75">
      <c r="V1823"/>
      <c r="AI1823"/>
    </row>
    <row r="1824" spans="22:35" ht="12.75">
      <c r="V1824"/>
      <c r="AI1824"/>
    </row>
    <row r="1825" spans="22:35" ht="12.75">
      <c r="V1825"/>
      <c r="AI1825"/>
    </row>
    <row r="1826" spans="22:35" ht="12.75">
      <c r="V1826"/>
      <c r="AI1826"/>
    </row>
    <row r="1827" spans="22:35" ht="12.75">
      <c r="V1827"/>
      <c r="AI1827"/>
    </row>
    <row r="1828" spans="22:35" ht="12.75">
      <c r="V1828"/>
      <c r="AI1828"/>
    </row>
    <row r="1829" spans="22:35" ht="12.75">
      <c r="V1829"/>
      <c r="AI1829"/>
    </row>
    <row r="1830" spans="22:35" ht="12.75">
      <c r="V1830"/>
      <c r="AI1830"/>
    </row>
    <row r="1831" spans="22:35" ht="12.75">
      <c r="V1831"/>
      <c r="AI1831"/>
    </row>
    <row r="1832" spans="22:35" ht="12.75">
      <c r="V1832"/>
      <c r="AI1832"/>
    </row>
    <row r="1833" spans="22:35" ht="12.75">
      <c r="V1833"/>
      <c r="AI1833"/>
    </row>
    <row r="1834" spans="22:35" ht="12.75">
      <c r="V1834"/>
      <c r="AI1834"/>
    </row>
    <row r="1835" spans="22:35" ht="12.75">
      <c r="V1835"/>
      <c r="AI1835"/>
    </row>
    <row r="1836" spans="22:35" ht="12.75">
      <c r="V1836"/>
      <c r="AI1836"/>
    </row>
    <row r="1837" spans="22:35" ht="12.75">
      <c r="V1837"/>
      <c r="AI1837"/>
    </row>
    <row r="1838" spans="22:35" ht="12.75">
      <c r="V1838"/>
      <c r="AI1838"/>
    </row>
    <row r="1839" spans="22:35" ht="12.75">
      <c r="V1839"/>
      <c r="AI1839"/>
    </row>
    <row r="1840" spans="22:35" ht="12.75">
      <c r="V1840"/>
      <c r="AI1840"/>
    </row>
    <row r="1841" spans="22:35" ht="12.75">
      <c r="V1841"/>
      <c r="AI1841"/>
    </row>
    <row r="1842" spans="22:35" ht="12.75">
      <c r="V1842"/>
      <c r="AI1842"/>
    </row>
    <row r="1843" spans="22:35" ht="12.75">
      <c r="V1843"/>
      <c r="AI1843"/>
    </row>
    <row r="1844" spans="22:35" ht="12.75">
      <c r="V1844"/>
      <c r="AI1844"/>
    </row>
    <row r="1845" spans="22:35" ht="12.75">
      <c r="V1845"/>
      <c r="AI1845"/>
    </row>
    <row r="1846" spans="22:35" ht="12.75">
      <c r="V1846"/>
      <c r="AI1846"/>
    </row>
    <row r="1847" spans="22:35" ht="12.75">
      <c r="V1847"/>
      <c r="AI1847"/>
    </row>
    <row r="1848" spans="22:35" ht="12.75">
      <c r="V1848"/>
      <c r="AI1848"/>
    </row>
    <row r="1849" spans="22:35" ht="12.75">
      <c r="V1849"/>
      <c r="AI1849"/>
    </row>
    <row r="1850" spans="22:35" ht="12.75">
      <c r="V1850"/>
      <c r="AI1850"/>
    </row>
    <row r="1851" spans="22:35" ht="12.75">
      <c r="V1851"/>
      <c r="AI1851"/>
    </row>
    <row r="1852" spans="22:35" ht="12.75">
      <c r="V1852"/>
      <c r="AI1852"/>
    </row>
    <row r="1853" spans="22:35" ht="12.75">
      <c r="V1853"/>
      <c r="AI1853"/>
    </row>
    <row r="1854" spans="22:35" ht="12.75">
      <c r="V1854"/>
      <c r="AI1854"/>
    </row>
    <row r="1855" spans="22:35" ht="12.75">
      <c r="V1855"/>
      <c r="AI1855"/>
    </row>
    <row r="1856" spans="22:35" ht="12.75">
      <c r="V1856"/>
      <c r="AI1856"/>
    </row>
    <row r="1857" spans="22:35" ht="12.75">
      <c r="V1857"/>
      <c r="AI1857"/>
    </row>
    <row r="1858" spans="22:35" ht="12.75">
      <c r="V1858"/>
      <c r="AI1858"/>
    </row>
    <row r="1859" spans="22:35" ht="12.75">
      <c r="V1859"/>
      <c r="AI1859"/>
    </row>
    <row r="1860" spans="22:35" ht="12.75">
      <c r="V1860"/>
      <c r="AI1860"/>
    </row>
    <row r="1861" spans="22:35" ht="12.75">
      <c r="V1861"/>
      <c r="AI1861"/>
    </row>
    <row r="1862" spans="22:35" ht="12.75">
      <c r="V1862"/>
      <c r="AI1862"/>
    </row>
    <row r="1863" spans="22:35" ht="12.75">
      <c r="V1863"/>
      <c r="AI1863"/>
    </row>
    <row r="1864" spans="22:35" ht="12.75">
      <c r="V1864"/>
      <c r="AI1864"/>
    </row>
    <row r="1865" spans="22:35" ht="12.75">
      <c r="V1865"/>
      <c r="AI1865"/>
    </row>
    <row r="1866" spans="22:35" ht="12.75">
      <c r="V1866"/>
      <c r="AI1866"/>
    </row>
    <row r="1867" spans="22:35" ht="12.75">
      <c r="V1867"/>
      <c r="AI1867"/>
    </row>
    <row r="1868" spans="22:35" ht="12.75">
      <c r="V1868"/>
      <c r="AI1868"/>
    </row>
    <row r="1869" spans="22:35" ht="12.75">
      <c r="V1869"/>
      <c r="AI1869"/>
    </row>
    <row r="1870" spans="22:35" ht="12.75">
      <c r="V1870"/>
      <c r="AI1870"/>
    </row>
    <row r="1871" spans="22:35" ht="12.75">
      <c r="V1871"/>
      <c r="AI1871"/>
    </row>
    <row r="1872" spans="22:35" ht="12.75">
      <c r="V1872"/>
      <c r="AI1872"/>
    </row>
    <row r="1873" spans="22:35" ht="12.75">
      <c r="V1873"/>
      <c r="AI1873"/>
    </row>
    <row r="1874" spans="22:35" ht="12.75">
      <c r="V1874"/>
      <c r="AI1874"/>
    </row>
    <row r="1875" spans="22:35" ht="12.75">
      <c r="V1875"/>
      <c r="AI1875"/>
    </row>
    <row r="1876" spans="22:35" ht="12.75">
      <c r="V1876"/>
      <c r="AI1876"/>
    </row>
    <row r="1877" spans="22:35" ht="12.75">
      <c r="V1877"/>
      <c r="AI1877"/>
    </row>
    <row r="1878" spans="22:35" ht="12.75">
      <c r="V1878"/>
      <c r="AI1878"/>
    </row>
    <row r="1879" spans="22:35" ht="12.75">
      <c r="V1879"/>
      <c r="AI1879"/>
    </row>
    <row r="1880" spans="22:35" ht="12.75">
      <c r="V1880"/>
      <c r="AI1880"/>
    </row>
    <row r="1881" spans="22:35" ht="12.75">
      <c r="V1881"/>
      <c r="AI1881"/>
    </row>
    <row r="1882" spans="22:35" ht="12.75">
      <c r="V1882"/>
      <c r="AI1882"/>
    </row>
    <row r="1883" spans="22:35" ht="12.75">
      <c r="V1883"/>
      <c r="AI1883"/>
    </row>
    <row r="1884" spans="22:35" ht="12.75">
      <c r="V1884"/>
      <c r="AI1884"/>
    </row>
    <row r="1885" spans="22:35" ht="12.75">
      <c r="V1885"/>
      <c r="AI1885"/>
    </row>
    <row r="1886" spans="22:35" ht="12.75">
      <c r="V1886"/>
      <c r="AI1886"/>
    </row>
    <row r="1887" spans="22:35" ht="12.75">
      <c r="V1887"/>
      <c r="AI1887"/>
    </row>
    <row r="1888" spans="22:35" ht="12.75">
      <c r="V1888"/>
      <c r="AI1888"/>
    </row>
    <row r="1889" spans="22:35" ht="12.75">
      <c r="V1889"/>
      <c r="AI1889"/>
    </row>
    <row r="1890" spans="22:35" ht="12.75">
      <c r="V1890"/>
      <c r="AI1890"/>
    </row>
    <row r="1891" spans="22:35" ht="12.75">
      <c r="V1891"/>
      <c r="AI1891"/>
    </row>
    <row r="1892" spans="22:35" ht="12.75">
      <c r="V1892"/>
      <c r="AI1892"/>
    </row>
    <row r="1893" spans="22:35" ht="12.75">
      <c r="V1893"/>
      <c r="AI1893"/>
    </row>
    <row r="1894" spans="22:35" ht="12.75">
      <c r="V1894"/>
      <c r="AI1894"/>
    </row>
    <row r="1895" spans="22:35" ht="12.75">
      <c r="V1895"/>
      <c r="AI1895"/>
    </row>
    <row r="1896" spans="22:35" ht="12.75">
      <c r="V1896"/>
      <c r="AI1896"/>
    </row>
    <row r="1897" spans="22:35" ht="12.75">
      <c r="V1897"/>
      <c r="AI1897"/>
    </row>
    <row r="1898" spans="22:35" ht="12.75">
      <c r="V1898"/>
      <c r="AI1898"/>
    </row>
    <row r="1899" spans="22:35" ht="12.75">
      <c r="V1899"/>
      <c r="AI1899"/>
    </row>
    <row r="1900" spans="22:35" ht="12.75">
      <c r="V1900"/>
      <c r="AI1900"/>
    </row>
    <row r="1901" spans="22:35" ht="12.75">
      <c r="V1901"/>
      <c r="AI1901"/>
    </row>
    <row r="1902" spans="22:35" ht="12.75">
      <c r="V1902"/>
      <c r="AI1902"/>
    </row>
    <row r="1903" spans="22:35" ht="12.75">
      <c r="V1903"/>
      <c r="AI1903"/>
    </row>
    <row r="1904" spans="22:35" ht="12.75">
      <c r="V1904"/>
      <c r="AI1904"/>
    </row>
    <row r="1905" spans="22:35" ht="12.75">
      <c r="V1905"/>
      <c r="AI1905"/>
    </row>
    <row r="1906" spans="22:35" ht="12.75">
      <c r="V1906"/>
      <c r="AI1906"/>
    </row>
    <row r="1907" spans="22:35" ht="12.75">
      <c r="V1907"/>
      <c r="AI1907"/>
    </row>
    <row r="1908" spans="22:35" ht="12.75">
      <c r="V1908"/>
      <c r="AI1908"/>
    </row>
    <row r="1909" spans="22:35" ht="12.75">
      <c r="V1909"/>
      <c r="AI1909"/>
    </row>
    <row r="1910" spans="22:35" ht="12.75">
      <c r="V1910"/>
      <c r="AI1910"/>
    </row>
    <row r="1911" spans="22:35" ht="12.75">
      <c r="V1911"/>
      <c r="AI1911"/>
    </row>
    <row r="1912" spans="22:35" ht="12.75">
      <c r="V1912"/>
      <c r="AI1912"/>
    </row>
    <row r="1913" spans="22:35" ht="12.75">
      <c r="V1913"/>
      <c r="AI1913"/>
    </row>
    <row r="1914" spans="22:35" ht="12.75">
      <c r="V1914"/>
      <c r="AI1914"/>
    </row>
    <row r="1915" spans="22:35" ht="12.75">
      <c r="V1915"/>
      <c r="AI1915"/>
    </row>
    <row r="1916" spans="22:35" ht="12.75">
      <c r="V1916"/>
      <c r="AI1916"/>
    </row>
    <row r="1917" spans="22:35" ht="12.75">
      <c r="V1917"/>
      <c r="AI1917"/>
    </row>
    <row r="1918" spans="22:35" ht="12.75">
      <c r="V1918"/>
      <c r="AI1918"/>
    </row>
    <row r="1919" spans="22:35" ht="12.75">
      <c r="V1919"/>
      <c r="AI1919"/>
    </row>
    <row r="1920" spans="22:35" ht="12.75">
      <c r="V1920"/>
      <c r="AI1920"/>
    </row>
    <row r="1921" spans="22:35" ht="12.75">
      <c r="V1921"/>
      <c r="AI1921"/>
    </row>
    <row r="1922" spans="22:35" ht="12.75">
      <c r="V1922"/>
      <c r="AI1922"/>
    </row>
    <row r="1923" spans="22:35" ht="12.75">
      <c r="V1923"/>
      <c r="AI1923"/>
    </row>
    <row r="1924" spans="22:35" ht="12.75">
      <c r="V1924"/>
      <c r="AI1924"/>
    </row>
    <row r="1925" spans="22:35" ht="12.75">
      <c r="V1925"/>
      <c r="AI1925"/>
    </row>
    <row r="1926" spans="22:35" ht="12.75">
      <c r="V1926"/>
      <c r="AI1926"/>
    </row>
    <row r="1927" spans="22:35" ht="12.75">
      <c r="V1927"/>
      <c r="AI1927"/>
    </row>
    <row r="1928" spans="22:35" ht="12.75">
      <c r="V1928"/>
      <c r="AI1928"/>
    </row>
    <row r="1929" spans="22:35" ht="12.75">
      <c r="V1929"/>
      <c r="AI1929"/>
    </row>
    <row r="1930" spans="22:35" ht="12.75">
      <c r="V1930"/>
      <c r="AI1930"/>
    </row>
    <row r="1931" spans="22:35" ht="12.75">
      <c r="V1931"/>
      <c r="AI1931"/>
    </row>
    <row r="1932" spans="22:35" ht="12.75">
      <c r="V1932"/>
      <c r="AI1932"/>
    </row>
    <row r="1933" spans="22:35" ht="12.75">
      <c r="V1933"/>
      <c r="AI1933"/>
    </row>
    <row r="1934" spans="22:35" ht="12.75">
      <c r="V1934"/>
      <c r="AI1934"/>
    </row>
    <row r="1935" spans="22:35" ht="12.75">
      <c r="V1935"/>
      <c r="AI1935"/>
    </row>
    <row r="1936" spans="22:35" ht="12.75">
      <c r="V1936"/>
      <c r="AI1936"/>
    </row>
    <row r="1937" spans="22:35" ht="12.75">
      <c r="V1937"/>
      <c r="AI1937"/>
    </row>
    <row r="1938" spans="22:35" ht="12.75">
      <c r="V1938"/>
      <c r="AI1938"/>
    </row>
    <row r="1939" spans="22:35" ht="12.75">
      <c r="V1939"/>
      <c r="AI1939"/>
    </row>
    <row r="1940" spans="22:35" ht="12.75">
      <c r="V1940"/>
      <c r="AI1940"/>
    </row>
    <row r="1941" spans="22:35" ht="12.75">
      <c r="V1941"/>
      <c r="AI1941"/>
    </row>
    <row r="1942" spans="22:35" ht="12.75">
      <c r="V1942"/>
      <c r="AI1942"/>
    </row>
    <row r="1943" spans="22:35" ht="12.75">
      <c r="V1943"/>
      <c r="AI1943"/>
    </row>
    <row r="1944" spans="22:35" ht="12.75">
      <c r="V1944"/>
      <c r="AI1944"/>
    </row>
    <row r="1945" spans="22:35" ht="12.75">
      <c r="V1945"/>
      <c r="AI1945"/>
    </row>
    <row r="1946" spans="22:35" ht="12.75">
      <c r="V1946"/>
      <c r="AI1946"/>
    </row>
    <row r="1947" spans="22:35" ht="12.75">
      <c r="V1947"/>
      <c r="AI1947"/>
    </row>
    <row r="1948" spans="22:35" ht="12.75">
      <c r="V1948"/>
      <c r="AI1948"/>
    </row>
    <row r="1949" spans="22:35" ht="12.75">
      <c r="V1949"/>
      <c r="AI1949"/>
    </row>
    <row r="1950" spans="22:35" ht="12.75">
      <c r="V1950"/>
      <c r="AI1950"/>
    </row>
    <row r="1951" spans="22:35" ht="12.75">
      <c r="V1951"/>
      <c r="AI1951"/>
    </row>
    <row r="1952" spans="22:35" ht="12.75">
      <c r="V1952"/>
      <c r="AI1952"/>
    </row>
    <row r="1953" spans="22:35" ht="12.75">
      <c r="V1953"/>
      <c r="AI1953"/>
    </row>
    <row r="1954" spans="22:35" ht="12.75">
      <c r="V1954"/>
      <c r="AI1954"/>
    </row>
    <row r="1955" spans="22:35" ht="12.75">
      <c r="V1955"/>
      <c r="AI1955"/>
    </row>
    <row r="1956" spans="22:35" ht="12.75">
      <c r="V1956"/>
      <c r="AI1956"/>
    </row>
    <row r="1957" spans="22:35" ht="12.75">
      <c r="V1957"/>
      <c r="AI1957"/>
    </row>
    <row r="1958" spans="22:35" ht="12.75">
      <c r="V1958"/>
      <c r="AI1958"/>
    </row>
    <row r="1959" spans="22:35" ht="12.75">
      <c r="V1959"/>
      <c r="AI1959"/>
    </row>
    <row r="1960" spans="22:35" ht="12.75">
      <c r="V1960"/>
      <c r="AI1960"/>
    </row>
    <row r="1961" spans="22:35" ht="12.75">
      <c r="V1961"/>
      <c r="AI1961"/>
    </row>
    <row r="1962" spans="22:35" ht="12.75">
      <c r="V1962"/>
      <c r="AI1962"/>
    </row>
    <row r="1963" spans="22:35" ht="12.75">
      <c r="V1963"/>
      <c r="AI1963"/>
    </row>
    <row r="1964" spans="22:35" ht="12.75">
      <c r="V1964"/>
      <c r="AI1964"/>
    </row>
    <row r="1965" spans="22:35" ht="12.75">
      <c r="V1965"/>
      <c r="AI1965"/>
    </row>
    <row r="1966" spans="22:35" ht="12.75">
      <c r="V1966"/>
      <c r="AI1966"/>
    </row>
    <row r="1967" spans="22:35" ht="12.75">
      <c r="V1967"/>
      <c r="AI1967"/>
    </row>
    <row r="1968" spans="22:35" ht="12.75">
      <c r="V1968"/>
      <c r="AI1968"/>
    </row>
    <row r="1969" spans="22:35" ht="12.75">
      <c r="V1969"/>
      <c r="AI1969"/>
    </row>
    <row r="1970" spans="22:35" ht="12.75">
      <c r="V1970"/>
      <c r="AI1970"/>
    </row>
    <row r="1971" spans="22:35" ht="12.75">
      <c r="V1971"/>
      <c r="AI1971"/>
    </row>
    <row r="1972" spans="22:35" ht="12.75">
      <c r="V1972"/>
      <c r="AI1972"/>
    </row>
    <row r="1973" spans="22:35" ht="12.75">
      <c r="V1973"/>
      <c r="AI1973"/>
    </row>
    <row r="1974" spans="22:35" ht="12.75">
      <c r="V1974"/>
      <c r="AI1974"/>
    </row>
    <row r="1975" spans="22:35" ht="12.75">
      <c r="V1975"/>
      <c r="AI1975"/>
    </row>
    <row r="1976" spans="22:35" ht="12.75">
      <c r="V1976"/>
      <c r="AI1976"/>
    </row>
    <row r="1977" spans="22:35" ht="12.75">
      <c r="V1977"/>
      <c r="AI1977"/>
    </row>
    <row r="1978" spans="22:35" ht="12.75">
      <c r="V1978"/>
      <c r="AI1978"/>
    </row>
    <row r="1979" spans="22:35" ht="12.75">
      <c r="V1979"/>
      <c r="AI1979"/>
    </row>
    <row r="1980" spans="22:35" ht="12.75">
      <c r="V1980"/>
      <c r="AI1980"/>
    </row>
    <row r="1981" spans="22:35" ht="12.75">
      <c r="V1981"/>
      <c r="AI1981"/>
    </row>
    <row r="1982" spans="22:35" ht="12.75">
      <c r="V1982"/>
      <c r="AI1982"/>
    </row>
    <row r="1983" spans="22:35" ht="12.75">
      <c r="V1983"/>
      <c r="AI1983"/>
    </row>
    <row r="1984" spans="22:35" ht="12.75">
      <c r="V1984"/>
      <c r="AI1984"/>
    </row>
    <row r="1985" spans="22:35" ht="12.75">
      <c r="V1985"/>
      <c r="AI1985"/>
    </row>
    <row r="1986" spans="22:35" ht="12.75">
      <c r="V1986"/>
      <c r="AI1986"/>
    </row>
    <row r="1987" spans="22:35" ht="12.75">
      <c r="V1987"/>
      <c r="AI1987"/>
    </row>
    <row r="1988" spans="22:35" ht="12.75">
      <c r="V1988"/>
      <c r="AI1988"/>
    </row>
    <row r="1989" spans="22:35" ht="12.75">
      <c r="V1989"/>
      <c r="AI1989"/>
    </row>
    <row r="1990" spans="22:35" ht="12.75">
      <c r="V1990"/>
      <c r="AI1990"/>
    </row>
    <row r="1991" spans="22:35" ht="12.75">
      <c r="V1991"/>
      <c r="AI1991"/>
    </row>
    <row r="1992" spans="22:35" ht="12.75">
      <c r="V1992"/>
      <c r="AI1992"/>
    </row>
    <row r="1993" spans="22:35" ht="12.75">
      <c r="V1993"/>
      <c r="AI1993"/>
    </row>
    <row r="1994" spans="22:35" ht="12.75">
      <c r="V1994"/>
      <c r="AI1994"/>
    </row>
    <row r="1995" spans="22:35" ht="12.75">
      <c r="V1995"/>
      <c r="AI1995"/>
    </row>
    <row r="1996" spans="22:35" ht="12.75">
      <c r="V1996"/>
      <c r="AI1996"/>
    </row>
    <row r="1997" spans="22:35" ht="12.75">
      <c r="V1997"/>
      <c r="AI1997"/>
    </row>
    <row r="1998" spans="22:35" ht="12.75">
      <c r="V1998"/>
      <c r="AI1998"/>
    </row>
    <row r="1999" spans="22:35" ht="12.75">
      <c r="V1999"/>
      <c r="AI1999"/>
    </row>
    <row r="2000" spans="22:35" ht="12.75">
      <c r="V2000"/>
      <c r="AI2000"/>
    </row>
    <row r="2001" spans="22:35" ht="12.75">
      <c r="V2001"/>
      <c r="AI2001"/>
    </row>
    <row r="2002" spans="22:35" ht="12.75">
      <c r="V2002"/>
      <c r="AI2002"/>
    </row>
    <row r="2003" spans="22:35" ht="12.75">
      <c r="V2003"/>
      <c r="AI2003"/>
    </row>
    <row r="2004" spans="22:35" ht="12.75">
      <c r="V2004"/>
      <c r="AI2004"/>
    </row>
    <row r="2005" spans="22:35" ht="12.75">
      <c r="V2005"/>
      <c r="AI2005"/>
    </row>
    <row r="2006" spans="22:35" ht="12.75">
      <c r="V2006"/>
      <c r="AI2006"/>
    </row>
    <row r="2007" spans="22:35" ht="12.75">
      <c r="V2007"/>
      <c r="AI2007"/>
    </row>
    <row r="2008" spans="22:35" ht="12.75">
      <c r="V2008"/>
      <c r="AI2008"/>
    </row>
    <row r="2009" spans="22:35" ht="12.75">
      <c r="V2009"/>
      <c r="AI2009"/>
    </row>
    <row r="2010" spans="22:35" ht="12.75">
      <c r="V2010"/>
      <c r="AI2010"/>
    </row>
    <row r="2011" spans="22:35" ht="12.75">
      <c r="V2011"/>
      <c r="AI2011"/>
    </row>
    <row r="2012" spans="22:35" ht="12.75">
      <c r="V2012"/>
      <c r="AI2012"/>
    </row>
    <row r="2013" spans="22:35" ht="12.75">
      <c r="V2013"/>
      <c r="AI2013"/>
    </row>
    <row r="2014" spans="22:35" ht="12.75">
      <c r="V2014"/>
      <c r="AI2014"/>
    </row>
    <row r="2015" spans="22:35" ht="12.75">
      <c r="V2015"/>
      <c r="AI2015"/>
    </row>
    <row r="2016" spans="22:35" ht="12.75">
      <c r="V2016"/>
      <c r="AI2016"/>
    </row>
    <row r="2017" spans="22:35" ht="12.75">
      <c r="V2017"/>
      <c r="AI2017"/>
    </row>
    <row r="2018" spans="22:35" ht="12.75">
      <c r="V2018"/>
      <c r="AI2018"/>
    </row>
    <row r="2019" spans="22:35" ht="12.75">
      <c r="V2019"/>
      <c r="AI2019"/>
    </row>
    <row r="2020" spans="22:35" ht="12.75">
      <c r="V2020"/>
      <c r="AI2020"/>
    </row>
    <row r="2021" spans="22:35" ht="12.75">
      <c r="V2021"/>
      <c r="AI2021"/>
    </row>
    <row r="2022" spans="22:35" ht="12.75">
      <c r="V2022"/>
      <c r="AI2022"/>
    </row>
    <row r="2023" spans="22:35" ht="12.75">
      <c r="V2023"/>
      <c r="AI2023"/>
    </row>
    <row r="2024" spans="22:35" ht="12.75">
      <c r="V2024"/>
      <c r="AI2024"/>
    </row>
    <row r="2025" spans="22:35" ht="12.75">
      <c r="V2025"/>
      <c r="AI2025"/>
    </row>
    <row r="2026" spans="22:35" ht="12.75">
      <c r="V2026"/>
      <c r="AI2026"/>
    </row>
    <row r="2027" spans="22:35" ht="12.75">
      <c r="V2027"/>
      <c r="AI2027"/>
    </row>
    <row r="2028" spans="22:35" ht="12.75">
      <c r="V2028"/>
      <c r="AI2028"/>
    </row>
    <row r="2029" spans="22:35" ht="12.75">
      <c r="V2029"/>
      <c r="AI2029"/>
    </row>
    <row r="2030" spans="22:35" ht="12.75">
      <c r="V2030"/>
      <c r="AI2030"/>
    </row>
    <row r="2031" spans="22:35" ht="12.75">
      <c r="V2031"/>
      <c r="AI2031"/>
    </row>
    <row r="2032" spans="22:35" ht="12.75">
      <c r="V2032"/>
      <c r="AI2032"/>
    </row>
    <row r="2033" spans="22:35" ht="12.75">
      <c r="V2033"/>
      <c r="AI2033"/>
    </row>
    <row r="2034" spans="22:35" ht="12.75">
      <c r="V2034"/>
      <c r="AI2034"/>
    </row>
    <row r="2035" spans="22:35" ht="12.75">
      <c r="V2035"/>
      <c r="AI2035"/>
    </row>
    <row r="2036" spans="22:35" ht="12.75">
      <c r="V2036"/>
      <c r="AI2036"/>
    </row>
    <row r="2037" spans="22:35" ht="12.75">
      <c r="V2037"/>
      <c r="AI2037"/>
    </row>
    <row r="2038" spans="22:35" ht="12.75">
      <c r="V2038"/>
      <c r="AI2038"/>
    </row>
    <row r="2039" spans="22:35" ht="12.75">
      <c r="V2039"/>
      <c r="AI2039"/>
    </row>
    <row r="2040" spans="22:35" ht="12.75">
      <c r="V2040"/>
      <c r="AI2040"/>
    </row>
    <row r="2041" spans="22:35" ht="12.75">
      <c r="V2041"/>
      <c r="AI2041"/>
    </row>
    <row r="2042" spans="22:35" ht="12.75">
      <c r="V2042"/>
      <c r="AI2042"/>
    </row>
    <row r="2043" spans="22:35" ht="12.75">
      <c r="V2043"/>
      <c r="AI2043"/>
    </row>
    <row r="2044" spans="22:35" ht="12.75">
      <c r="V2044"/>
      <c r="AI2044"/>
    </row>
    <row r="2045" spans="22:35" ht="12.75">
      <c r="V2045"/>
      <c r="AI2045"/>
    </row>
    <row r="2046" spans="22:35" ht="12.75">
      <c r="V2046"/>
      <c r="AI2046"/>
    </row>
    <row r="2047" spans="22:35" ht="12.75">
      <c r="V2047"/>
      <c r="AI2047"/>
    </row>
    <row r="2048" spans="22:35" ht="12.75">
      <c r="V2048"/>
      <c r="AI2048"/>
    </row>
    <row r="2049" spans="22:35" ht="12.75">
      <c r="V2049"/>
      <c r="AI2049"/>
    </row>
    <row r="2050" spans="22:35" ht="12.75">
      <c r="V2050"/>
      <c r="AI2050"/>
    </row>
    <row r="2051" spans="22:35" ht="12.75">
      <c r="V2051"/>
      <c r="AI2051"/>
    </row>
    <row r="2052" spans="22:35" ht="12.75">
      <c r="V2052"/>
      <c r="AI2052"/>
    </row>
    <row r="2053" spans="22:35" ht="12.75">
      <c r="V2053"/>
      <c r="AI2053"/>
    </row>
    <row r="2054" spans="22:35" ht="12.75">
      <c r="V2054"/>
      <c r="AI2054"/>
    </row>
    <row r="2055" spans="22:35" ht="12.75">
      <c r="V2055"/>
      <c r="AI2055"/>
    </row>
    <row r="2056" spans="22:35" ht="12.75">
      <c r="V2056"/>
      <c r="AI2056"/>
    </row>
    <row r="2057" spans="22:35" ht="12.75">
      <c r="V2057"/>
      <c r="AI2057"/>
    </row>
    <row r="2058" spans="22:35" ht="12.75">
      <c r="V2058"/>
      <c r="AI2058"/>
    </row>
    <row r="2059" spans="22:35" ht="12.75">
      <c r="V2059"/>
      <c r="AI2059"/>
    </row>
    <row r="2060" spans="22:35" ht="12.75">
      <c r="V2060"/>
      <c r="AI2060"/>
    </row>
    <row r="2061" spans="22:35" ht="12.75">
      <c r="V2061"/>
      <c r="AI2061"/>
    </row>
    <row r="2062" spans="22:35" ht="12.75">
      <c r="V2062"/>
      <c r="AI2062"/>
    </row>
    <row r="2063" spans="22:35" ht="12.75">
      <c r="V2063"/>
      <c r="AI2063"/>
    </row>
    <row r="2064" spans="22:35" ht="12.75">
      <c r="V2064"/>
      <c r="AI2064"/>
    </row>
    <row r="2065" spans="22:35" ht="12.75">
      <c r="V2065"/>
      <c r="AI2065"/>
    </row>
    <row r="2066" spans="22:35" ht="12.75">
      <c r="V2066"/>
      <c r="AI2066"/>
    </row>
    <row r="2067" spans="22:35" ht="12.75">
      <c r="V2067"/>
      <c r="AI2067"/>
    </row>
    <row r="2068" spans="22:35" ht="12.75">
      <c r="V2068"/>
      <c r="AI2068"/>
    </row>
    <row r="2069" spans="22:35" ht="12.75">
      <c r="V2069"/>
      <c r="AI2069"/>
    </row>
    <row r="2070" spans="22:35" ht="12.75">
      <c r="V2070"/>
      <c r="AI2070"/>
    </row>
    <row r="2071" spans="22:35" ht="12.75">
      <c r="V2071"/>
      <c r="AI2071"/>
    </row>
    <row r="2072" spans="22:35" ht="12.75">
      <c r="V2072"/>
      <c r="AI2072"/>
    </row>
    <row r="2073" spans="22:35" ht="12.75">
      <c r="V2073"/>
      <c r="AI2073"/>
    </row>
    <row r="2074" spans="22:35" ht="12.75">
      <c r="V2074"/>
      <c r="AI2074"/>
    </row>
    <row r="2075" spans="22:35" ht="12.75">
      <c r="V2075"/>
      <c r="AI2075"/>
    </row>
    <row r="2076" spans="22:35" ht="12.75">
      <c r="V2076"/>
      <c r="AI2076"/>
    </row>
    <row r="2077" spans="22:35" ht="12.75">
      <c r="V2077"/>
      <c r="AI2077"/>
    </row>
    <row r="2078" spans="22:35" ht="12.75">
      <c r="V2078"/>
      <c r="AI2078"/>
    </row>
    <row r="2079" spans="22:35" ht="12.75">
      <c r="V2079"/>
      <c r="AI2079"/>
    </row>
    <row r="2080" spans="22:35" ht="12.75">
      <c r="V2080"/>
      <c r="AI2080"/>
    </row>
    <row r="2081" spans="22:35" ht="12.75">
      <c r="V2081"/>
      <c r="AI2081"/>
    </row>
    <row r="2082" spans="22:35" ht="12.75">
      <c r="V2082"/>
      <c r="AI2082"/>
    </row>
    <row r="2083" spans="22:35" ht="12.75">
      <c r="V2083"/>
      <c r="AI2083"/>
    </row>
    <row r="2084" spans="22:35" ht="12.75">
      <c r="V2084"/>
      <c r="AI2084"/>
    </row>
    <row r="2085" spans="22:35" ht="12.75">
      <c r="V2085"/>
      <c r="AI2085"/>
    </row>
    <row r="2086" spans="22:35" ht="12.75">
      <c r="V2086"/>
      <c r="AI2086"/>
    </row>
    <row r="2087" spans="22:35" ht="12.75">
      <c r="V2087"/>
      <c r="AI2087"/>
    </row>
    <row r="2088" spans="22:35" ht="12.75">
      <c r="V2088"/>
      <c r="AI2088"/>
    </row>
    <row r="2089" spans="22:35" ht="12.75">
      <c r="V2089"/>
      <c r="AI2089"/>
    </row>
    <row r="2090" spans="22:35" ht="12.75">
      <c r="V2090"/>
      <c r="AI2090"/>
    </row>
    <row r="2091" spans="22:35" ht="12.75">
      <c r="V2091"/>
      <c r="AI2091"/>
    </row>
    <row r="2092" spans="22:35" ht="12.75">
      <c r="V2092"/>
      <c r="AI2092"/>
    </row>
    <row r="2093" spans="22:35" ht="12.75">
      <c r="V2093"/>
      <c r="AI2093"/>
    </row>
    <row r="2094" spans="22:35" ht="12.75">
      <c r="V2094"/>
      <c r="AI2094"/>
    </row>
    <row r="2095" spans="22:35" ht="12.75">
      <c r="V2095"/>
      <c r="AI2095"/>
    </row>
    <row r="2096" spans="22:35" ht="12.75">
      <c r="V2096"/>
      <c r="AI2096"/>
    </row>
    <row r="2097" spans="22:35" ht="12.75">
      <c r="V2097"/>
      <c r="AI2097"/>
    </row>
    <row r="2098" spans="22:35" ht="12.75">
      <c r="V2098"/>
      <c r="AI2098"/>
    </row>
    <row r="2099" spans="22:35" ht="12.75">
      <c r="V2099"/>
      <c r="AI2099"/>
    </row>
    <row r="2100" spans="22:35" ht="12.75">
      <c r="V2100"/>
      <c r="AI2100"/>
    </row>
    <row r="2101" spans="22:35" ht="12.75">
      <c r="V2101"/>
      <c r="AI2101"/>
    </row>
    <row r="2102" spans="22:35" ht="12.75">
      <c r="V2102"/>
      <c r="AI2102"/>
    </row>
    <row r="2103" spans="22:35" ht="12.75">
      <c r="V2103"/>
      <c r="AI2103"/>
    </row>
    <row r="2104" spans="22:35" ht="12.75">
      <c r="V2104"/>
      <c r="AI2104"/>
    </row>
    <row r="2105" spans="22:35" ht="12.75">
      <c r="V2105"/>
      <c r="AI2105"/>
    </row>
    <row r="2106" spans="22:35" ht="12.75">
      <c r="V2106"/>
      <c r="AI2106"/>
    </row>
    <row r="2107" spans="22:35" ht="12.75">
      <c r="V2107"/>
      <c r="AI2107"/>
    </row>
    <row r="2108" spans="22:35" ht="12.75">
      <c r="V2108"/>
      <c r="AI2108"/>
    </row>
    <row r="2109" spans="22:35" ht="12.75">
      <c r="V2109"/>
      <c r="AI2109"/>
    </row>
    <row r="2110" spans="22:35" ht="12.75">
      <c r="V2110"/>
      <c r="AI2110"/>
    </row>
    <row r="2111" spans="22:35" ht="12.75">
      <c r="V2111"/>
      <c r="AI2111"/>
    </row>
    <row r="2112" spans="22:35" ht="12.75">
      <c r="V2112"/>
      <c r="AI2112"/>
    </row>
    <row r="2113" spans="22:35" ht="12.75">
      <c r="V2113"/>
      <c r="AI2113"/>
    </row>
    <row r="2114" spans="22:35" ht="12.75">
      <c r="V2114"/>
      <c r="AI2114"/>
    </row>
    <row r="2115" spans="22:35" ht="12.75">
      <c r="V2115"/>
      <c r="AI2115"/>
    </row>
    <row r="2116" spans="22:35" ht="12.75">
      <c r="V2116"/>
      <c r="AI2116"/>
    </row>
    <row r="2117" spans="22:35" ht="12.75">
      <c r="V2117"/>
      <c r="AI2117"/>
    </row>
    <row r="2118" spans="22:35" ht="12.75">
      <c r="V2118"/>
      <c r="AI2118"/>
    </row>
    <row r="2119" spans="22:35" ht="12.75">
      <c r="V2119"/>
      <c r="AI2119"/>
    </row>
    <row r="2120" spans="22:35" ht="12.75">
      <c r="V2120"/>
      <c r="AI2120"/>
    </row>
    <row r="2121" spans="22:35" ht="12.75">
      <c r="V2121"/>
      <c r="AI2121"/>
    </row>
    <row r="2122" spans="22:35" ht="12.75">
      <c r="V2122"/>
      <c r="AI2122"/>
    </row>
    <row r="2123" spans="22:35" ht="12.75">
      <c r="V2123"/>
      <c r="AI2123"/>
    </row>
    <row r="2124" spans="22:35" ht="12.75">
      <c r="V2124"/>
      <c r="AI2124"/>
    </row>
    <row r="2125" spans="22:35" ht="12.75">
      <c r="V2125"/>
      <c r="AI2125"/>
    </row>
    <row r="2126" spans="22:35" ht="12.75">
      <c r="V2126"/>
      <c r="AI2126"/>
    </row>
    <row r="2127" spans="22:35" ht="12.75">
      <c r="V2127"/>
      <c r="AI2127"/>
    </row>
    <row r="2128" spans="22:35" ht="12.75">
      <c r="V2128"/>
      <c r="AI2128"/>
    </row>
    <row r="2129" spans="22:35" ht="12.75">
      <c r="V2129"/>
      <c r="AI2129"/>
    </row>
    <row r="2130" spans="22:35" ht="12.75">
      <c r="V2130"/>
      <c r="AI2130"/>
    </row>
    <row r="2131" spans="22:35" ht="12.75">
      <c r="V2131"/>
      <c r="AI2131"/>
    </row>
    <row r="2132" spans="22:35" ht="12.75">
      <c r="V2132"/>
      <c r="AI2132"/>
    </row>
    <row r="2133" spans="22:35" ht="12.75">
      <c r="V2133"/>
      <c r="AI2133"/>
    </row>
    <row r="2134" spans="22:35" ht="12.75">
      <c r="V2134"/>
      <c r="AI2134"/>
    </row>
    <row r="2135" spans="22:35" ht="12.75">
      <c r="V2135"/>
      <c r="AI2135"/>
    </row>
    <row r="2136" spans="22:35" ht="12.75">
      <c r="V2136"/>
      <c r="AI2136"/>
    </row>
    <row r="2137" spans="22:35" ht="12.75">
      <c r="V2137"/>
      <c r="AI2137"/>
    </row>
    <row r="2138" spans="22:35" ht="12.75">
      <c r="V2138"/>
      <c r="AI2138"/>
    </row>
    <row r="2139" spans="22:35" ht="12.75">
      <c r="V2139"/>
      <c r="AI2139"/>
    </row>
    <row r="2140" spans="22:35" ht="12.75">
      <c r="V2140"/>
      <c r="AI2140"/>
    </row>
    <row r="2141" spans="22:35" ht="12.75">
      <c r="V2141"/>
      <c r="AI2141"/>
    </row>
    <row r="2142" spans="22:35" ht="12.75">
      <c r="V2142"/>
      <c r="AI2142"/>
    </row>
    <row r="2143" spans="22:35" ht="12.75">
      <c r="V2143"/>
      <c r="AI2143"/>
    </row>
    <row r="2144" spans="22:35" ht="12.75">
      <c r="V2144"/>
      <c r="AI2144"/>
    </row>
    <row r="2145" spans="22:35" ht="12.75">
      <c r="V2145"/>
      <c r="AI2145"/>
    </row>
    <row r="2146" spans="22:35" ht="12.75">
      <c r="V2146"/>
      <c r="AI2146"/>
    </row>
    <row r="2147" spans="22:35" ht="12.75">
      <c r="V2147"/>
      <c r="AI2147"/>
    </row>
    <row r="2148" spans="22:35" ht="12.75">
      <c r="V2148"/>
      <c r="AI2148"/>
    </row>
    <row r="2149" spans="22:35" ht="12.75">
      <c r="V2149"/>
      <c r="AI2149"/>
    </row>
    <row r="2150" spans="22:35" ht="12.75">
      <c r="V2150"/>
      <c r="AI2150"/>
    </row>
    <row r="2151" spans="22:35" ht="12.75">
      <c r="V2151"/>
      <c r="AI2151"/>
    </row>
    <row r="2152" spans="22:35" ht="12.75">
      <c r="V2152"/>
      <c r="AI2152"/>
    </row>
    <row r="2153" spans="22:35" ht="12.75">
      <c r="V2153"/>
      <c r="AI2153"/>
    </row>
    <row r="2154" spans="22:35" ht="12.75">
      <c r="V2154"/>
      <c r="AI2154"/>
    </row>
    <row r="2155" spans="22:35" ht="12.75">
      <c r="V2155"/>
      <c r="AI2155"/>
    </row>
    <row r="2156" spans="22:35" ht="12.75">
      <c r="V2156"/>
      <c r="AI2156"/>
    </row>
    <row r="2157" spans="22:35" ht="12.75">
      <c r="V2157"/>
      <c r="AI2157"/>
    </row>
    <row r="2158" spans="22:35" ht="12.75">
      <c r="V2158"/>
      <c r="AI2158"/>
    </row>
    <row r="2159" spans="22:35" ht="12.75">
      <c r="V2159"/>
      <c r="AI2159"/>
    </row>
    <row r="2160" spans="22:35" ht="12.75">
      <c r="V2160"/>
      <c r="AI2160"/>
    </row>
    <row r="2161" spans="22:35" ht="12.75">
      <c r="V2161"/>
      <c r="AI2161"/>
    </row>
    <row r="2162" spans="22:35" ht="12.75">
      <c r="V2162"/>
      <c r="AI2162"/>
    </row>
    <row r="2163" spans="22:35" ht="12.75">
      <c r="V2163"/>
      <c r="AI2163"/>
    </row>
    <row r="2164" spans="22:35" ht="12.75">
      <c r="V2164"/>
      <c r="AI2164"/>
    </row>
    <row r="2165" spans="22:35" ht="12.75">
      <c r="V2165"/>
      <c r="AI2165"/>
    </row>
    <row r="2166" spans="22:35" ht="12.75">
      <c r="V2166"/>
      <c r="AI2166"/>
    </row>
    <row r="2167" spans="22:35" ht="12.75">
      <c r="V2167"/>
      <c r="AI2167"/>
    </row>
    <row r="2168" spans="22:35" ht="12.75">
      <c r="V2168"/>
      <c r="AI2168"/>
    </row>
    <row r="2169" spans="22:35" ht="12.75">
      <c r="V2169"/>
      <c r="AI2169"/>
    </row>
    <row r="2170" spans="22:35" ht="12.75">
      <c r="V2170"/>
      <c r="AI2170"/>
    </row>
    <row r="2171" spans="22:35" ht="12.75">
      <c r="V2171"/>
      <c r="AI2171"/>
    </row>
    <row r="2172" spans="22:35" ht="12.75">
      <c r="V2172"/>
      <c r="AI2172"/>
    </row>
    <row r="2173" spans="22:35" ht="12.75">
      <c r="V2173"/>
      <c r="AI2173"/>
    </row>
    <row r="2174" spans="22:35" ht="12.75">
      <c r="V2174"/>
      <c r="AI2174"/>
    </row>
    <row r="2175" spans="22:35" ht="12.75">
      <c r="V2175"/>
      <c r="AI2175"/>
    </row>
    <row r="2176" spans="22:35" ht="12.75">
      <c r="V2176"/>
      <c r="AI2176"/>
    </row>
    <row r="2177" spans="22:35" ht="12.75">
      <c r="V2177"/>
      <c r="AI2177"/>
    </row>
    <row r="2178" spans="22:35" ht="12.75">
      <c r="V2178"/>
      <c r="AI2178"/>
    </row>
    <row r="2179" spans="22:35" ht="12.75">
      <c r="V2179"/>
      <c r="AI2179"/>
    </row>
    <row r="2180" spans="22:35" ht="12.75">
      <c r="V2180"/>
      <c r="AI2180"/>
    </row>
    <row r="2181" spans="22:35" ht="12.75">
      <c r="V2181"/>
      <c r="AI2181"/>
    </row>
    <row r="2182" spans="22:35" ht="12.75">
      <c r="V2182"/>
      <c r="AI2182"/>
    </row>
    <row r="2183" spans="22:35" ht="12.75">
      <c r="V2183"/>
      <c r="AI2183"/>
    </row>
    <row r="2184" spans="22:35" ht="12.75">
      <c r="V2184"/>
      <c r="AI2184"/>
    </row>
    <row r="2185" spans="22:35" ht="12.75">
      <c r="V2185"/>
      <c r="AI2185"/>
    </row>
    <row r="2186" spans="22:35" ht="12.75">
      <c r="V2186"/>
      <c r="AI2186"/>
    </row>
    <row r="2187" spans="22:35" ht="12.75">
      <c r="V2187"/>
      <c r="AI2187"/>
    </row>
    <row r="2188" spans="22:35" ht="12.75">
      <c r="V2188"/>
      <c r="AI2188"/>
    </row>
    <row r="2189" spans="22:35" ht="12.75">
      <c r="V2189"/>
      <c r="AI2189"/>
    </row>
    <row r="2190" spans="22:35" ht="12.75">
      <c r="V2190"/>
      <c r="AI2190"/>
    </row>
    <row r="2191" spans="22:35" ht="12.75">
      <c r="V2191"/>
      <c r="AI2191"/>
    </row>
    <row r="2192" spans="22:35" ht="12.75">
      <c r="V2192"/>
      <c r="AI2192"/>
    </row>
    <row r="2193" spans="22:35" ht="12.75">
      <c r="V2193"/>
      <c r="AI2193"/>
    </row>
    <row r="2194" spans="22:35" ht="12.75">
      <c r="V2194"/>
      <c r="AI2194"/>
    </row>
    <row r="2195" spans="22:35" ht="12.75">
      <c r="V2195"/>
      <c r="AI2195"/>
    </row>
    <row r="2196" spans="22:35" ht="12.75">
      <c r="V2196"/>
      <c r="AI2196"/>
    </row>
    <row r="2197" spans="22:35" ht="12.75">
      <c r="V2197"/>
      <c r="AI2197"/>
    </row>
    <row r="2198" spans="22:35" ht="12.75">
      <c r="V2198"/>
      <c r="AI2198"/>
    </row>
    <row r="2199" spans="22:35" ht="12.75">
      <c r="V2199"/>
      <c r="AI2199"/>
    </row>
    <row r="2200" spans="22:35" ht="12.75">
      <c r="V2200"/>
      <c r="AI2200"/>
    </row>
    <row r="2201" spans="22:35" ht="12.75">
      <c r="V2201"/>
      <c r="AI2201"/>
    </row>
    <row r="2202" spans="22:35" ht="12.75">
      <c r="V2202"/>
      <c r="AI2202"/>
    </row>
    <row r="2203" spans="22:35" ht="12.75">
      <c r="V2203"/>
      <c r="AI2203"/>
    </row>
    <row r="2204" spans="22:35" ht="12.75">
      <c r="V2204"/>
      <c r="AI2204"/>
    </row>
    <row r="2205" spans="22:35" ht="12.75">
      <c r="V2205"/>
      <c r="AI2205"/>
    </row>
    <row r="2206" spans="22:35" ht="12.75">
      <c r="V2206"/>
      <c r="AI2206"/>
    </row>
    <row r="2207" spans="22:35" ht="12.75">
      <c r="V2207"/>
      <c r="AI2207"/>
    </row>
    <row r="2208" spans="22:35" ht="12.75">
      <c r="V2208"/>
      <c r="AI2208"/>
    </row>
    <row r="2209" spans="22:35" ht="12.75">
      <c r="V2209"/>
      <c r="AI2209"/>
    </row>
    <row r="2210" spans="22:35" ht="12.75">
      <c r="V2210"/>
      <c r="AI2210"/>
    </row>
    <row r="2211" spans="22:35" ht="12.75">
      <c r="V2211"/>
      <c r="AI2211"/>
    </row>
    <row r="2212" spans="22:35" ht="12.75">
      <c r="V2212"/>
      <c r="AI2212"/>
    </row>
    <row r="2213" spans="22:35" ht="12.75">
      <c r="V2213"/>
      <c r="AI2213"/>
    </row>
    <row r="2214" spans="22:35" ht="12.75">
      <c r="V2214"/>
      <c r="AI2214"/>
    </row>
    <row r="2215" spans="22:35" ht="12.75">
      <c r="V2215"/>
      <c r="AI2215"/>
    </row>
    <row r="2216" spans="22:35" ht="12.75">
      <c r="V2216"/>
      <c r="AI2216"/>
    </row>
    <row r="2217" spans="22:35" ht="12.75">
      <c r="V2217"/>
      <c r="AI2217"/>
    </row>
    <row r="2218" spans="22:35" ht="12.75">
      <c r="V2218"/>
      <c r="AI2218"/>
    </row>
    <row r="2219" spans="22:35" ht="12.75">
      <c r="V2219"/>
      <c r="AI2219"/>
    </row>
    <row r="2220" spans="22:35" ht="12.75">
      <c r="V2220"/>
      <c r="AI2220"/>
    </row>
    <row r="2221" spans="22:35" ht="12.75">
      <c r="V2221"/>
      <c r="AI2221"/>
    </row>
    <row r="2222" spans="22:35" ht="12.75">
      <c r="V2222"/>
      <c r="AI2222"/>
    </row>
    <row r="2223" spans="22:35" ht="12.75">
      <c r="V2223"/>
      <c r="AI2223"/>
    </row>
    <row r="2224" spans="22:35" ht="12.75">
      <c r="V2224"/>
      <c r="AI2224"/>
    </row>
    <row r="2225" spans="22:35" ht="12.75">
      <c r="V2225"/>
      <c r="AI2225"/>
    </row>
    <row r="2226" spans="22:35" ht="12.75">
      <c r="V2226"/>
      <c r="AI2226"/>
    </row>
    <row r="2227" spans="22:35" ht="12.75">
      <c r="V2227"/>
      <c r="AI2227"/>
    </row>
    <row r="2228" spans="22:35" ht="12.75">
      <c r="V2228"/>
      <c r="AI2228"/>
    </row>
    <row r="2229" spans="22:35" ht="12.75">
      <c r="V2229"/>
      <c r="AI2229"/>
    </row>
    <row r="2230" spans="22:35" ht="12.75">
      <c r="V2230"/>
      <c r="AI2230"/>
    </row>
    <row r="2231" spans="22:35" ht="12.75">
      <c r="V2231"/>
      <c r="AI2231"/>
    </row>
    <row r="2232" spans="22:35" ht="12.75">
      <c r="V2232"/>
      <c r="AI2232"/>
    </row>
    <row r="2233" spans="22:35" ht="12.75">
      <c r="V2233"/>
      <c r="AI2233"/>
    </row>
    <row r="2234" spans="22:35" ht="12.75">
      <c r="V2234"/>
      <c r="AI2234"/>
    </row>
    <row r="2235" spans="22:35" ht="12.75">
      <c r="V2235"/>
      <c r="AI2235"/>
    </row>
    <row r="2236" spans="22:35" ht="12.75">
      <c r="V2236"/>
      <c r="AI2236"/>
    </row>
    <row r="2237" spans="22:35" ht="12.75">
      <c r="V2237"/>
      <c r="AI2237"/>
    </row>
    <row r="2238" spans="22:35" ht="12.75">
      <c r="V2238"/>
      <c r="AI2238"/>
    </row>
    <row r="2239" spans="22:35" ht="12.75">
      <c r="V2239"/>
      <c r="AI2239"/>
    </row>
    <row r="2240" spans="22:35" ht="12.75">
      <c r="V2240"/>
      <c r="AI2240"/>
    </row>
    <row r="2241" spans="22:35" ht="12.75">
      <c r="V2241"/>
      <c r="AI2241"/>
    </row>
    <row r="2242" spans="22:35" ht="12.75">
      <c r="V2242"/>
      <c r="AI2242"/>
    </row>
    <row r="2243" spans="22:35" ht="12.75">
      <c r="V2243"/>
      <c r="AI2243"/>
    </row>
    <row r="2244" spans="22:35" ht="12.75">
      <c r="V2244"/>
      <c r="AI2244"/>
    </row>
    <row r="2245" spans="22:35" ht="12.75">
      <c r="V2245"/>
      <c r="AI2245"/>
    </row>
    <row r="2246" spans="22:35" ht="12.75">
      <c r="V2246"/>
      <c r="AI2246"/>
    </row>
    <row r="2247" spans="22:35" ht="12.75">
      <c r="V2247"/>
      <c r="AI2247"/>
    </row>
    <row r="2248" spans="22:35" ht="12.75">
      <c r="V2248"/>
      <c r="AI2248"/>
    </row>
    <row r="2249" spans="22:35" ht="12.75">
      <c r="V2249"/>
      <c r="AI2249"/>
    </row>
    <row r="2250" spans="22:35" ht="12.75">
      <c r="V2250"/>
      <c r="AI2250"/>
    </row>
    <row r="2251" spans="22:35" ht="12.75">
      <c r="V2251"/>
      <c r="AI2251"/>
    </row>
    <row r="2252" spans="22:35" ht="12.75">
      <c r="V2252"/>
      <c r="AI2252"/>
    </row>
    <row r="2253" spans="22:35" ht="12.75">
      <c r="V2253"/>
      <c r="AI2253"/>
    </row>
    <row r="2254" spans="22:35" ht="12.75">
      <c r="V2254"/>
      <c r="AI2254"/>
    </row>
    <row r="2255" spans="22:35" ht="12.75">
      <c r="V2255"/>
      <c r="AI2255"/>
    </row>
    <row r="2256" spans="22:35" ht="12.75">
      <c r="V2256"/>
      <c r="AI2256"/>
    </row>
    <row r="2257" spans="22:35" ht="12.75">
      <c r="V2257"/>
      <c r="AI2257"/>
    </row>
    <row r="2258" spans="22:35" ht="12.75">
      <c r="V2258"/>
      <c r="AI2258"/>
    </row>
    <row r="2259" spans="22:35" ht="12.75">
      <c r="V2259"/>
      <c r="AI2259"/>
    </row>
    <row r="2260" spans="22:35" ht="12.75">
      <c r="V2260"/>
      <c r="AI2260"/>
    </row>
    <row r="2261" spans="22:35" ht="12.75">
      <c r="V2261"/>
      <c r="AI2261"/>
    </row>
    <row r="2262" spans="22:35" ht="12.75">
      <c r="V2262"/>
      <c r="AI2262"/>
    </row>
    <row r="2263" spans="22:35" ht="12.75">
      <c r="V2263"/>
      <c r="AI2263"/>
    </row>
    <row r="2264" spans="22:35" ht="12.75">
      <c r="V2264"/>
      <c r="AI2264"/>
    </row>
    <row r="2265" spans="22:35" ht="12.75">
      <c r="V2265"/>
      <c r="AI2265"/>
    </row>
    <row r="2266" spans="22:35" ht="12.75">
      <c r="V2266"/>
      <c r="AI2266"/>
    </row>
    <row r="2267" spans="22:35" ht="12.75">
      <c r="V2267"/>
      <c r="AI2267"/>
    </row>
    <row r="2268" spans="22:35" ht="12.75">
      <c r="V2268"/>
      <c r="AI2268"/>
    </row>
    <row r="2269" spans="22:35" ht="12.75">
      <c r="V2269"/>
      <c r="AI2269"/>
    </row>
    <row r="2270" spans="22:35" ht="12.75">
      <c r="V2270"/>
      <c r="AI2270"/>
    </row>
    <row r="2271" spans="22:35" ht="12.75">
      <c r="V2271"/>
      <c r="AI2271"/>
    </row>
    <row r="2272" spans="22:35" ht="12.75">
      <c r="V2272"/>
      <c r="AI2272"/>
    </row>
    <row r="2273" spans="22:35" ht="12.75">
      <c r="V2273"/>
      <c r="AI2273"/>
    </row>
    <row r="2274" spans="22:35" ht="12.75">
      <c r="V2274"/>
      <c r="AI2274"/>
    </row>
    <row r="2275" spans="22:35" ht="12.75">
      <c r="V2275"/>
      <c r="AI2275"/>
    </row>
    <row r="2276" spans="22:35" ht="12.75">
      <c r="V2276"/>
      <c r="AI2276"/>
    </row>
    <row r="2277" spans="22:35" ht="12.75">
      <c r="V2277"/>
      <c r="AI2277"/>
    </row>
    <row r="2278" spans="22:35" ht="12.75">
      <c r="V2278"/>
      <c r="AI2278"/>
    </row>
    <row r="2279" spans="22:35" ht="12.75">
      <c r="V2279"/>
      <c r="AI2279"/>
    </row>
    <row r="2280" spans="22:35" ht="12.75">
      <c r="V2280"/>
      <c r="AI2280"/>
    </row>
    <row r="2281" spans="22:35" ht="12.75">
      <c r="V2281"/>
      <c r="AI2281"/>
    </row>
    <row r="2282" spans="22:35" ht="12.75">
      <c r="V2282"/>
      <c r="AI2282"/>
    </row>
    <row r="2283" spans="22:35" ht="12.75">
      <c r="V2283"/>
      <c r="AI2283"/>
    </row>
    <row r="2284" spans="22:35" ht="12.75">
      <c r="V2284"/>
      <c r="AI2284"/>
    </row>
    <row r="2285" spans="22:35" ht="12.75">
      <c r="V2285"/>
      <c r="AI2285"/>
    </row>
    <row r="2286" spans="22:35" ht="12.75">
      <c r="V2286"/>
      <c r="AI2286"/>
    </row>
    <row r="2287" spans="22:35" ht="12.75">
      <c r="V2287"/>
      <c r="AI2287"/>
    </row>
    <row r="2288" spans="22:35" ht="12.75">
      <c r="V2288"/>
      <c r="AI2288"/>
    </row>
    <row r="2289" spans="22:35" ht="12.75">
      <c r="V2289"/>
      <c r="AI2289"/>
    </row>
    <row r="2290" spans="22:35" ht="12.75">
      <c r="V2290"/>
      <c r="AI2290"/>
    </row>
    <row r="2291" spans="22:35" ht="12.75">
      <c r="V2291"/>
      <c r="AI2291"/>
    </row>
    <row r="2292" spans="22:35" ht="12.75">
      <c r="V2292"/>
      <c r="AI2292"/>
    </row>
    <row r="2293" spans="22:35" ht="12.75">
      <c r="V2293"/>
      <c r="AI2293"/>
    </row>
    <row r="2294" spans="22:35" ht="12.75">
      <c r="V2294"/>
      <c r="AI2294"/>
    </row>
    <row r="2295" spans="22:35" ht="12.75">
      <c r="V2295"/>
      <c r="AI2295"/>
    </row>
    <row r="2296" spans="22:35" ht="12.75">
      <c r="V2296"/>
      <c r="AI2296"/>
    </row>
    <row r="2297" spans="22:35" ht="12.75">
      <c r="V2297"/>
      <c r="AI2297"/>
    </row>
    <row r="2298" spans="22:35" ht="12.75">
      <c r="V2298"/>
      <c r="AI2298"/>
    </row>
    <row r="2299" spans="22:35" ht="12.75">
      <c r="V2299"/>
      <c r="AI2299"/>
    </row>
    <row r="2300" spans="22:35" ht="12.75">
      <c r="V2300"/>
      <c r="AI2300"/>
    </row>
    <row r="2301" spans="22:35" ht="12.75">
      <c r="V2301"/>
      <c r="AI2301"/>
    </row>
    <row r="2302" spans="22:35" ht="12.75">
      <c r="V2302"/>
      <c r="AI2302"/>
    </row>
    <row r="2303" spans="22:35" ht="12.75">
      <c r="V2303"/>
      <c r="AI2303"/>
    </row>
    <row r="2304" spans="22:35" ht="12.75">
      <c r="V2304"/>
      <c r="AI2304"/>
    </row>
    <row r="2305" spans="22:35" ht="12.75">
      <c r="V2305"/>
      <c r="AI2305"/>
    </row>
    <row r="2306" spans="22:35" ht="12.75">
      <c r="V2306"/>
      <c r="AI2306"/>
    </row>
    <row r="2307" spans="22:35" ht="12.75">
      <c r="V2307"/>
      <c r="AI2307"/>
    </row>
    <row r="2308" spans="22:35" ht="12.75">
      <c r="V2308"/>
      <c r="AI2308"/>
    </row>
    <row r="2309" spans="22:35" ht="12.75">
      <c r="V2309"/>
      <c r="AI2309"/>
    </row>
    <row r="2310" spans="22:35" ht="12.75">
      <c r="V2310"/>
      <c r="AI2310"/>
    </row>
    <row r="2311" spans="22:35" ht="12.75">
      <c r="V2311"/>
      <c r="AI2311"/>
    </row>
    <row r="2312" spans="22:35" ht="12.75">
      <c r="V2312"/>
      <c r="AI2312"/>
    </row>
    <row r="2313" spans="22:35" ht="12.75">
      <c r="V2313"/>
      <c r="AI2313"/>
    </row>
    <row r="2314" spans="22:35" ht="12.75">
      <c r="V2314"/>
      <c r="AI2314"/>
    </row>
    <row r="2315" spans="22:35" ht="12.75">
      <c r="V2315"/>
      <c r="AI2315"/>
    </row>
    <row r="2316" spans="22:35" ht="12.75">
      <c r="V2316"/>
      <c r="AI2316"/>
    </row>
    <row r="2317" spans="22:35" ht="12.75">
      <c r="V2317"/>
      <c r="AI2317"/>
    </row>
    <row r="2318" spans="22:35" ht="12.75">
      <c r="V2318"/>
      <c r="AI2318"/>
    </row>
    <row r="2319" spans="22:35" ht="12.75">
      <c r="V2319"/>
      <c r="AI2319"/>
    </row>
    <row r="2320" spans="22:35" ht="12.75">
      <c r="V2320"/>
      <c r="AI2320"/>
    </row>
    <row r="2321" spans="22:35" ht="12.75">
      <c r="V2321"/>
      <c r="AI2321"/>
    </row>
    <row r="2322" spans="22:35" ht="12.75">
      <c r="V2322"/>
      <c r="AI2322"/>
    </row>
    <row r="2323" spans="22:35" ht="12.75">
      <c r="V2323"/>
      <c r="AI2323"/>
    </row>
    <row r="2324" spans="22:35" ht="12.75">
      <c r="V2324"/>
      <c r="AI2324"/>
    </row>
    <row r="2325" spans="22:35" ht="12.75">
      <c r="V2325"/>
      <c r="AI2325"/>
    </row>
    <row r="2326" spans="22:35" ht="12.75">
      <c r="V2326"/>
      <c r="AI2326"/>
    </row>
    <row r="2327" spans="22:35" ht="12.75">
      <c r="V2327"/>
      <c r="AI2327"/>
    </row>
    <row r="2328" spans="22:35" ht="12.75">
      <c r="V2328"/>
      <c r="AI2328"/>
    </row>
    <row r="2329" spans="22:35" ht="12.75">
      <c r="V2329"/>
      <c r="AI2329"/>
    </row>
    <row r="2330" spans="22:35" ht="12.75">
      <c r="V2330"/>
      <c r="AI2330"/>
    </row>
    <row r="2331" spans="22:35" ht="12.75">
      <c r="V2331"/>
      <c r="AI2331"/>
    </row>
    <row r="2332" spans="22:35" ht="12.75">
      <c r="V2332"/>
      <c r="AI2332"/>
    </row>
    <row r="2333" spans="22:35" ht="12.75">
      <c r="V2333"/>
      <c r="AI2333"/>
    </row>
    <row r="2334" spans="22:35" ht="12.75">
      <c r="V2334"/>
      <c r="AI2334"/>
    </row>
    <row r="2335" spans="22:35" ht="12.75">
      <c r="V2335"/>
      <c r="AI2335"/>
    </row>
    <row r="2336" spans="22:35" ht="12.75">
      <c r="V2336"/>
      <c r="AI2336"/>
    </row>
    <row r="2337" spans="22:35" ht="12.75">
      <c r="V2337"/>
      <c r="AI2337"/>
    </row>
    <row r="2338" spans="22:35" ht="12.75">
      <c r="V2338"/>
      <c r="AI2338"/>
    </row>
    <row r="2339" spans="22:35" ht="12.75">
      <c r="V2339"/>
      <c r="AI2339"/>
    </row>
    <row r="2340" spans="22:35" ht="12.75">
      <c r="V2340"/>
      <c r="AI2340"/>
    </row>
    <row r="2341" spans="22:35" ht="12.75">
      <c r="V2341"/>
      <c r="AI2341"/>
    </row>
    <row r="2342" spans="22:35" ht="12.75">
      <c r="V2342"/>
      <c r="AI2342"/>
    </row>
    <row r="2343" spans="22:35" ht="12.75">
      <c r="V2343"/>
      <c r="AI2343"/>
    </row>
    <row r="2344" spans="22:35" ht="12.75">
      <c r="V2344"/>
      <c r="AI2344"/>
    </row>
    <row r="2345" spans="22:35" ht="12.75">
      <c r="V2345"/>
      <c r="AI2345"/>
    </row>
    <row r="2346" spans="22:35" ht="12.75">
      <c r="V2346"/>
      <c r="AI2346"/>
    </row>
    <row r="2347" spans="22:35" ht="12.75">
      <c r="V2347"/>
      <c r="AI2347"/>
    </row>
    <row r="2348" spans="22:35" ht="12.75">
      <c r="V2348"/>
      <c r="AI2348"/>
    </row>
    <row r="2349" spans="22:35" ht="12.75">
      <c r="V2349"/>
      <c r="AI2349"/>
    </row>
    <row r="2350" spans="22:35" ht="12.75">
      <c r="V2350"/>
      <c r="AI2350"/>
    </row>
    <row r="2351" spans="22:35" ht="12.75">
      <c r="V2351"/>
      <c r="AI2351"/>
    </row>
    <row r="2352" spans="22:35" ht="12.75">
      <c r="V2352"/>
      <c r="AI2352"/>
    </row>
    <row r="2353" spans="22:35" ht="12.75">
      <c r="V2353"/>
      <c r="AI2353"/>
    </row>
    <row r="2354" spans="22:35" ht="12.75">
      <c r="V2354"/>
      <c r="AI2354"/>
    </row>
    <row r="2355" spans="22:35" ht="12.75">
      <c r="V2355"/>
      <c r="AI2355"/>
    </row>
    <row r="2356" spans="22:35" ht="12.75">
      <c r="V2356"/>
      <c r="AI2356"/>
    </row>
    <row r="2357" spans="22:35" ht="12.75">
      <c r="V2357"/>
      <c r="AI2357"/>
    </row>
    <row r="2358" spans="22:35" ht="12.75">
      <c r="V2358"/>
      <c r="AI2358"/>
    </row>
    <row r="2359" spans="22:35" ht="12.75">
      <c r="V2359"/>
      <c r="AI2359"/>
    </row>
    <row r="2360" spans="22:35" ht="12.75">
      <c r="V2360"/>
      <c r="AI2360"/>
    </row>
    <row r="2361" spans="22:35" ht="12.75">
      <c r="V2361"/>
      <c r="AI2361"/>
    </row>
    <row r="2362" spans="22:35" ht="12.75">
      <c r="V2362"/>
      <c r="AI2362"/>
    </row>
    <row r="2363" spans="22:35" ht="12.75">
      <c r="V2363"/>
      <c r="AI2363"/>
    </row>
    <row r="2364" spans="22:35" ht="12.75">
      <c r="V2364"/>
      <c r="AI2364"/>
    </row>
    <row r="2365" spans="22:35" ht="12.75">
      <c r="V2365"/>
      <c r="AI2365"/>
    </row>
    <row r="2366" spans="22:35" ht="12.75">
      <c r="V2366"/>
      <c r="AI2366"/>
    </row>
    <row r="2367" spans="22:35" ht="12.75">
      <c r="V2367"/>
      <c r="AI2367"/>
    </row>
    <row r="2368" spans="22:35" ht="12.75">
      <c r="V2368"/>
      <c r="AI2368"/>
    </row>
    <row r="2369" spans="22:35" ht="12.75">
      <c r="V2369"/>
      <c r="AI2369"/>
    </row>
    <row r="2370" spans="22:35" ht="12.75">
      <c r="V2370"/>
      <c r="AI2370"/>
    </row>
    <row r="2371" spans="22:35" ht="12.75">
      <c r="V2371"/>
      <c r="AI2371"/>
    </row>
    <row r="2372" spans="22:35" ht="12.75">
      <c r="V2372"/>
      <c r="AI2372"/>
    </row>
    <row r="2373" spans="22:35" ht="12.75">
      <c r="V2373"/>
      <c r="AI2373"/>
    </row>
    <row r="2374" spans="22:35" ht="12.75">
      <c r="V2374"/>
      <c r="AI2374"/>
    </row>
    <row r="2375" spans="22:35" ht="12.75">
      <c r="V2375"/>
      <c r="AI2375"/>
    </row>
    <row r="2376" spans="22:35" ht="12.75">
      <c r="V2376"/>
      <c r="AI2376"/>
    </row>
    <row r="2377" spans="22:35" ht="12.75">
      <c r="V2377"/>
      <c r="AI2377"/>
    </row>
    <row r="2378" spans="22:35" ht="12.75">
      <c r="V2378"/>
      <c r="AI2378"/>
    </row>
    <row r="2379" spans="22:35" ht="12.75">
      <c r="V2379"/>
      <c r="AI2379"/>
    </row>
    <row r="2380" spans="22:35" ht="12.75">
      <c r="V2380"/>
      <c r="AI2380"/>
    </row>
    <row r="2381" spans="22:35" ht="12.75">
      <c r="V2381"/>
      <c r="AI2381"/>
    </row>
    <row r="2382" spans="22:35" ht="12.75">
      <c r="V2382"/>
      <c r="AI2382"/>
    </row>
    <row r="2383" spans="22:35" ht="12.75">
      <c r="V2383"/>
      <c r="AI2383"/>
    </row>
    <row r="2384" spans="22:35" ht="12.75">
      <c r="V2384"/>
      <c r="AI2384"/>
    </row>
    <row r="2385" spans="22:35" ht="12.75">
      <c r="V2385"/>
      <c r="AI2385"/>
    </row>
    <row r="2386" spans="22:35" ht="12.75">
      <c r="V2386"/>
      <c r="AI2386"/>
    </row>
    <row r="2387" spans="22:35" ht="12.75">
      <c r="V2387"/>
      <c r="AI2387"/>
    </row>
    <row r="2388" spans="22:35" ht="12.75">
      <c r="V2388"/>
      <c r="AI2388"/>
    </row>
    <row r="2389" spans="22:35" ht="12.75">
      <c r="V2389"/>
      <c r="AI2389"/>
    </row>
    <row r="2390" spans="22:35" ht="12.75">
      <c r="V2390"/>
      <c r="AI2390"/>
    </row>
    <row r="2391" spans="22:35" ht="12.75">
      <c r="V2391"/>
      <c r="AI2391"/>
    </row>
    <row r="2392" spans="22:35" ht="12.75">
      <c r="V2392"/>
      <c r="AI2392"/>
    </row>
    <row r="2393" spans="22:35" ht="12.75">
      <c r="V2393"/>
      <c r="AI2393"/>
    </row>
    <row r="2394" spans="22:35" ht="12.75">
      <c r="V2394"/>
      <c r="AI2394"/>
    </row>
    <row r="2395" spans="22:35" ht="12.75">
      <c r="V2395"/>
      <c r="AI2395"/>
    </row>
    <row r="2396" spans="22:35" ht="12.75">
      <c r="V2396"/>
      <c r="AI2396"/>
    </row>
    <row r="2397" spans="22:35" ht="12.75">
      <c r="V2397"/>
      <c r="AI2397"/>
    </row>
    <row r="2398" spans="22:35" ht="12.75">
      <c r="V2398"/>
      <c r="AI2398"/>
    </row>
    <row r="2399" spans="22:35" ht="12.75">
      <c r="V2399"/>
      <c r="AI2399"/>
    </row>
    <row r="2400" spans="22:35" ht="12.75">
      <c r="V2400"/>
      <c r="AI2400"/>
    </row>
    <row r="2401" spans="22:35" ht="12.75">
      <c r="V2401"/>
      <c r="AI2401"/>
    </row>
    <row r="2402" spans="22:35" ht="12.75">
      <c r="V2402"/>
      <c r="AI2402"/>
    </row>
    <row r="2403" spans="22:35" ht="12.75">
      <c r="V2403"/>
      <c r="AI2403"/>
    </row>
    <row r="2404" spans="22:35" ht="12.75">
      <c r="V2404"/>
      <c r="AI2404"/>
    </row>
    <row r="2405" spans="22:35" ht="12.75">
      <c r="V2405"/>
      <c r="AI2405"/>
    </row>
    <row r="2406" spans="22:35" ht="12.75">
      <c r="V2406"/>
      <c r="AI2406"/>
    </row>
    <row r="2407" spans="22:35" ht="12.75">
      <c r="V2407"/>
      <c r="AI2407"/>
    </row>
    <row r="2408" spans="22:35" ht="12.75">
      <c r="V2408"/>
      <c r="AI2408"/>
    </row>
    <row r="2409" spans="22:35" ht="12.75">
      <c r="V2409"/>
      <c r="AI2409"/>
    </row>
    <row r="2410" spans="22:35" ht="12.75">
      <c r="V2410"/>
      <c r="AI2410"/>
    </row>
    <row r="2411" spans="22:35" ht="12.75">
      <c r="V2411"/>
      <c r="AI2411"/>
    </row>
    <row r="2412" spans="22:35" ht="12.75">
      <c r="V2412"/>
      <c r="AI2412"/>
    </row>
    <row r="2413" spans="22:35" ht="12.75">
      <c r="V2413"/>
      <c r="AI2413"/>
    </row>
    <row r="2414" spans="22:35" ht="12.75">
      <c r="V2414"/>
      <c r="AI2414"/>
    </row>
    <row r="2415" spans="22:35" ht="12.75">
      <c r="V2415"/>
      <c r="AI2415"/>
    </row>
    <row r="2416" spans="22:35" ht="12.75">
      <c r="V2416"/>
      <c r="AI2416"/>
    </row>
    <row r="2417" spans="22:35" ht="12.75">
      <c r="V2417"/>
      <c r="AI2417"/>
    </row>
    <row r="2418" spans="22:35" ht="12.75">
      <c r="V2418"/>
      <c r="AI2418"/>
    </row>
    <row r="2419" spans="22:35" ht="12.75">
      <c r="V2419"/>
      <c r="AI2419"/>
    </row>
    <row r="2420" spans="22:35" ht="12.75">
      <c r="V2420"/>
      <c r="AI2420"/>
    </row>
    <row r="2421" spans="22:35" ht="12.75">
      <c r="V2421"/>
      <c r="AI2421"/>
    </row>
    <row r="2422" spans="22:35" ht="12.75">
      <c r="V2422"/>
      <c r="AI2422"/>
    </row>
    <row r="2423" spans="22:35" ht="12.75">
      <c r="V2423"/>
      <c r="AI2423"/>
    </row>
    <row r="2424" spans="22:35" ht="12.75">
      <c r="V2424"/>
      <c r="AI2424"/>
    </row>
    <row r="2425" spans="22:35" ht="12.75">
      <c r="V2425"/>
      <c r="AI2425"/>
    </row>
    <row r="2426" spans="22:35" ht="12.75">
      <c r="V2426"/>
      <c r="AI2426"/>
    </row>
    <row r="2427" spans="22:35" ht="12.75">
      <c r="V2427"/>
      <c r="AI2427"/>
    </row>
    <row r="2428" spans="22:35" ht="12.75">
      <c r="V2428"/>
      <c r="AI2428"/>
    </row>
    <row r="2429" spans="22:35" ht="12.75">
      <c r="V2429"/>
      <c r="AI2429"/>
    </row>
    <row r="2430" spans="22:35" ht="12.75">
      <c r="V2430"/>
      <c r="AI2430"/>
    </row>
    <row r="2431" spans="22:35" ht="12.75">
      <c r="V2431"/>
      <c r="AI2431"/>
    </row>
    <row r="2432" spans="22:35" ht="12.75">
      <c r="V2432"/>
      <c r="AI2432"/>
    </row>
    <row r="2433" spans="22:35" ht="12.75">
      <c r="V2433"/>
      <c r="AI2433"/>
    </row>
    <row r="2434" spans="22:35" ht="12.75">
      <c r="V2434"/>
      <c r="AI2434"/>
    </row>
    <row r="2435" spans="22:35" ht="12.75">
      <c r="V2435"/>
      <c r="AI2435"/>
    </row>
    <row r="2436" spans="22:35" ht="12.75">
      <c r="V2436"/>
      <c r="AI2436"/>
    </row>
    <row r="2437" spans="22:35" ht="12.75">
      <c r="V2437"/>
      <c r="AI2437"/>
    </row>
    <row r="2438" spans="22:35" ht="12.75">
      <c r="V2438"/>
      <c r="AI2438"/>
    </row>
    <row r="2439" spans="22:35" ht="12.75">
      <c r="V2439"/>
      <c r="AI2439"/>
    </row>
    <row r="2440" spans="22:35" ht="12.75">
      <c r="V2440"/>
      <c r="AI2440"/>
    </row>
    <row r="2441" spans="22:35" ht="12.75">
      <c r="V2441"/>
      <c r="AI2441"/>
    </row>
    <row r="2442" spans="22:35" ht="12.75">
      <c r="V2442"/>
      <c r="AI2442"/>
    </row>
    <row r="2443" spans="22:35" ht="12.75">
      <c r="V2443"/>
      <c r="AI2443"/>
    </row>
    <row r="2444" spans="22:35" ht="12.75">
      <c r="V2444"/>
      <c r="AI2444"/>
    </row>
    <row r="2445" spans="22:35" ht="12.75">
      <c r="V2445"/>
      <c r="AI2445"/>
    </row>
    <row r="2446" spans="22:35" ht="12.75">
      <c r="V2446"/>
      <c r="AI2446"/>
    </row>
    <row r="2447" spans="22:35" ht="12.75">
      <c r="V2447"/>
      <c r="AI2447"/>
    </row>
    <row r="2448" spans="22:35" ht="12.75">
      <c r="V2448"/>
      <c r="AI2448"/>
    </row>
    <row r="2449" spans="22:35" ht="12.75">
      <c r="V2449"/>
      <c r="AI2449"/>
    </row>
    <row r="2450" spans="22:35" ht="12.75">
      <c r="V2450"/>
      <c r="AI2450"/>
    </row>
    <row r="2451" spans="22:35" ht="12.75">
      <c r="V2451"/>
      <c r="AI2451"/>
    </row>
    <row r="2452" spans="22:35" ht="12.75">
      <c r="V2452"/>
      <c r="AI2452"/>
    </row>
    <row r="2453" spans="22:35" ht="12.75">
      <c r="V2453"/>
      <c r="AI2453"/>
    </row>
    <row r="2454" spans="22:35" ht="12.75">
      <c r="V2454"/>
      <c r="AI2454"/>
    </row>
    <row r="2455" spans="22:35" ht="12.75">
      <c r="V2455"/>
      <c r="AI2455"/>
    </row>
    <row r="2456" spans="22:35" ht="12.75">
      <c r="V2456"/>
      <c r="AI2456"/>
    </row>
    <row r="2457" spans="22:35" ht="12.75">
      <c r="V2457"/>
      <c r="AI2457"/>
    </row>
    <row r="2458" spans="22:35" ht="12.75">
      <c r="V2458"/>
      <c r="AI2458"/>
    </row>
    <row r="2459" spans="22:35" ht="12.75">
      <c r="V2459"/>
      <c r="AI2459"/>
    </row>
    <row r="2460" spans="22:35" ht="12.75">
      <c r="V2460"/>
      <c r="AI2460"/>
    </row>
    <row r="2461" spans="22:35" ht="12.75">
      <c r="V2461"/>
      <c r="AI2461"/>
    </row>
    <row r="2462" spans="22:35" ht="12.75">
      <c r="V2462"/>
      <c r="AI2462"/>
    </row>
    <row r="2463" spans="22:35" ht="12.75">
      <c r="V2463"/>
      <c r="AI2463"/>
    </row>
    <row r="2464" spans="22:35" ht="12.75">
      <c r="V2464"/>
      <c r="AI2464"/>
    </row>
    <row r="2465" spans="22:35" ht="12.75">
      <c r="V2465"/>
      <c r="AI2465"/>
    </row>
    <row r="2466" spans="22:35" ht="12.75">
      <c r="V2466"/>
      <c r="AI2466"/>
    </row>
    <row r="2467" spans="22:35" ht="12.75">
      <c r="V2467"/>
      <c r="AI2467"/>
    </row>
    <row r="2468" spans="22:35" ht="12.75">
      <c r="V2468"/>
      <c r="AI2468"/>
    </row>
    <row r="2469" spans="22:35" ht="12.75">
      <c r="V2469"/>
      <c r="AI2469"/>
    </row>
    <row r="2470" spans="22:35" ht="12.75">
      <c r="V2470"/>
      <c r="AI2470"/>
    </row>
    <row r="2471" spans="22:35" ht="12.75">
      <c r="V2471"/>
      <c r="AI2471"/>
    </row>
    <row r="2472" spans="22:35" ht="12.75">
      <c r="V2472"/>
      <c r="AI2472"/>
    </row>
    <row r="2473" spans="22:35" ht="12.75">
      <c r="V2473"/>
      <c r="AI2473"/>
    </row>
    <row r="2474" spans="22:35" ht="12.75">
      <c r="V2474"/>
      <c r="AI2474"/>
    </row>
    <row r="2475" spans="22:35" ht="12.75">
      <c r="V2475"/>
      <c r="AI2475"/>
    </row>
    <row r="2476" spans="22:35" ht="12.75">
      <c r="V2476"/>
      <c r="AI2476"/>
    </row>
    <row r="2477" spans="22:35" ht="12.75">
      <c r="V2477"/>
      <c r="AI2477"/>
    </row>
    <row r="2478" spans="22:35" ht="12.75">
      <c r="V2478"/>
      <c r="AI2478"/>
    </row>
    <row r="2479" spans="22:35" ht="12.75">
      <c r="V2479"/>
      <c r="AI2479"/>
    </row>
    <row r="2480" spans="22:35" ht="12.75">
      <c r="V2480"/>
      <c r="AI2480"/>
    </row>
    <row r="2481" spans="22:35" ht="12.75">
      <c r="V2481"/>
      <c r="AI2481"/>
    </row>
    <row r="2482" spans="22:35" ht="12.75">
      <c r="V2482"/>
      <c r="AI2482"/>
    </row>
    <row r="2483" spans="22:35" ht="12.75">
      <c r="V2483"/>
      <c r="AI2483"/>
    </row>
    <row r="2484" spans="22:35" ht="12.75">
      <c r="V2484"/>
      <c r="AI2484"/>
    </row>
    <row r="2485" spans="22:35" ht="12.75">
      <c r="V2485"/>
      <c r="AI2485"/>
    </row>
    <row r="2486" spans="22:35" ht="12.75">
      <c r="V2486"/>
      <c r="AI2486"/>
    </row>
    <row r="2487" spans="22:35" ht="12.75">
      <c r="V2487"/>
      <c r="AI2487"/>
    </row>
    <row r="2488" spans="22:35" ht="12.75">
      <c r="V2488"/>
      <c r="AI2488"/>
    </row>
    <row r="2489" spans="22:35" ht="12.75">
      <c r="V2489"/>
      <c r="AI2489"/>
    </row>
    <row r="2490" spans="22:35" ht="12.75">
      <c r="V2490"/>
      <c r="AI2490"/>
    </row>
    <row r="2491" spans="22:35" ht="12.75">
      <c r="V2491"/>
      <c r="AI2491"/>
    </row>
    <row r="2492" spans="22:35" ht="12.75">
      <c r="V2492"/>
      <c r="AI2492"/>
    </row>
    <row r="2493" spans="22:35" ht="12.75">
      <c r="V2493"/>
      <c r="AI2493"/>
    </row>
    <row r="2494" spans="22:35" ht="12.75">
      <c r="V2494"/>
      <c r="AI2494"/>
    </row>
    <row r="2495" spans="22:35" ht="12.75">
      <c r="V2495"/>
      <c r="AI2495"/>
    </row>
    <row r="2496" spans="22:35" ht="12.75">
      <c r="V2496"/>
      <c r="AI2496"/>
    </row>
    <row r="2497" spans="22:35" ht="12.75">
      <c r="V2497"/>
      <c r="AI2497"/>
    </row>
    <row r="2498" spans="22:35" ht="12.75">
      <c r="V2498"/>
      <c r="AI2498"/>
    </row>
    <row r="2499" spans="22:35" ht="12.75">
      <c r="V2499"/>
      <c r="AI2499"/>
    </row>
    <row r="2500" spans="22:35" ht="12.75">
      <c r="V2500"/>
      <c r="AI2500"/>
    </row>
    <row r="2501" spans="22:35" ht="12.75">
      <c r="V2501"/>
      <c r="AI2501"/>
    </row>
    <row r="2502" spans="22:35" ht="12.75">
      <c r="V2502"/>
      <c r="AI2502"/>
    </row>
    <row r="2503" spans="22:35" ht="12.75">
      <c r="V2503"/>
      <c r="AI2503"/>
    </row>
    <row r="2504" spans="22:35" ht="12.75">
      <c r="V2504"/>
      <c r="AI2504"/>
    </row>
    <row r="2505" spans="22:35" ht="12.75">
      <c r="V2505"/>
      <c r="AI2505"/>
    </row>
    <row r="2506" spans="22:35" ht="12.75">
      <c r="V2506"/>
      <c r="AI2506"/>
    </row>
    <row r="2507" spans="22:35" ht="12.75">
      <c r="V2507"/>
      <c r="AI2507"/>
    </row>
    <row r="2508" spans="22:35" ht="12.75">
      <c r="V2508"/>
      <c r="AI2508"/>
    </row>
    <row r="2509" spans="22:35" ht="12.75">
      <c r="V2509"/>
      <c r="AI2509"/>
    </row>
    <row r="2510" spans="22:35" ht="12.75">
      <c r="V2510"/>
      <c r="AI2510"/>
    </row>
    <row r="2511" spans="22:35" ht="12.75">
      <c r="V2511"/>
      <c r="AI2511"/>
    </row>
    <row r="2512" spans="22:35" ht="12.75">
      <c r="V2512"/>
      <c r="AI2512"/>
    </row>
    <row r="2513" spans="22:35" ht="12.75">
      <c r="V2513"/>
      <c r="AI2513"/>
    </row>
    <row r="2514" spans="22:35" ht="12.75">
      <c r="V2514"/>
      <c r="AI2514"/>
    </row>
    <row r="2515" spans="22:35" ht="12.75">
      <c r="V2515"/>
      <c r="AI2515"/>
    </row>
    <row r="2516" spans="22:35" ht="12.75">
      <c r="V2516"/>
      <c r="AI2516"/>
    </row>
    <row r="2517" spans="22:35" ht="12.75">
      <c r="V2517"/>
      <c r="AI2517"/>
    </row>
    <row r="2518" spans="22:35" ht="12.75">
      <c r="V2518"/>
      <c r="AI2518"/>
    </row>
    <row r="2519" spans="22:35" ht="12.75">
      <c r="V2519"/>
      <c r="AI2519"/>
    </row>
    <row r="2520" spans="22:35" ht="12.75">
      <c r="V2520"/>
      <c r="AI2520"/>
    </row>
    <row r="2521" spans="22:35" ht="12.75">
      <c r="V2521"/>
      <c r="AI2521"/>
    </row>
    <row r="2522" spans="22:35" ht="12.75">
      <c r="V2522"/>
      <c r="AI2522"/>
    </row>
    <row r="2523" spans="22:35" ht="12.75">
      <c r="V2523"/>
      <c r="AI2523"/>
    </row>
    <row r="2524" spans="22:35" ht="12.75">
      <c r="V2524"/>
      <c r="AI2524"/>
    </row>
    <row r="2525" spans="22:35" ht="12.75">
      <c r="V2525"/>
      <c r="AI2525"/>
    </row>
    <row r="2526" spans="22:35" ht="12.75">
      <c r="V2526"/>
      <c r="AI2526"/>
    </row>
    <row r="2527" spans="22:35" ht="12.75">
      <c r="V2527"/>
      <c r="AI2527"/>
    </row>
    <row r="2528" spans="22:35" ht="12.75">
      <c r="V2528"/>
      <c r="AI2528"/>
    </row>
    <row r="2529" spans="22:35" ht="12.75">
      <c r="V2529"/>
      <c r="AI2529"/>
    </row>
    <row r="2530" spans="22:35" ht="12.75">
      <c r="V2530"/>
      <c r="AI2530"/>
    </row>
    <row r="2531" spans="22:35" ht="12.75">
      <c r="V2531"/>
      <c r="AI2531"/>
    </row>
    <row r="2532" spans="22:35" ht="12.75">
      <c r="V2532"/>
      <c r="AI2532"/>
    </row>
    <row r="2533" spans="22:35" ht="12.75">
      <c r="V2533"/>
      <c r="AI2533"/>
    </row>
    <row r="2534" spans="22:35" ht="12.75">
      <c r="V2534"/>
      <c r="AI2534"/>
    </row>
    <row r="2535" spans="22:35" ht="12.75">
      <c r="V2535"/>
      <c r="AI2535"/>
    </row>
    <row r="2536" spans="22:35" ht="12.75">
      <c r="V2536"/>
      <c r="AI2536"/>
    </row>
    <row r="2537" spans="22:35" ht="12.75">
      <c r="V2537"/>
      <c r="AI2537"/>
    </row>
    <row r="2538" spans="22:35" ht="12.75">
      <c r="V2538"/>
      <c r="AI2538"/>
    </row>
    <row r="2539" spans="22:35" ht="12.75">
      <c r="V2539"/>
      <c r="AI2539"/>
    </row>
    <row r="2540" spans="22:35" ht="12.75">
      <c r="V2540"/>
      <c r="AI2540"/>
    </row>
    <row r="2541" spans="22:35" ht="12.75">
      <c r="V2541"/>
      <c r="AI2541"/>
    </row>
    <row r="2542" spans="22:35" ht="12.75">
      <c r="V2542"/>
      <c r="AI2542"/>
    </row>
    <row r="2543" spans="22:35" ht="12.75">
      <c r="V2543"/>
      <c r="AI2543"/>
    </row>
    <row r="2544" spans="22:35" ht="12.75">
      <c r="V2544"/>
      <c r="AI2544"/>
    </row>
    <row r="2545" spans="22:35" ht="12.75">
      <c r="V2545"/>
      <c r="AI2545"/>
    </row>
    <row r="2546" spans="22:35" ht="12.75">
      <c r="V2546"/>
      <c r="AI2546"/>
    </row>
    <row r="2547" spans="22:35" ht="12.75">
      <c r="V2547"/>
      <c r="AI2547"/>
    </row>
    <row r="2548" spans="22:35" ht="12.75">
      <c r="V2548"/>
      <c r="AI2548"/>
    </row>
    <row r="2549" spans="22:35" ht="12.75">
      <c r="V2549"/>
      <c r="AI2549"/>
    </row>
    <row r="2550" spans="22:35" ht="12.75">
      <c r="V2550"/>
      <c r="AI2550"/>
    </row>
    <row r="2551" spans="22:35" ht="12.75">
      <c r="V2551"/>
      <c r="AI2551"/>
    </row>
    <row r="2552" spans="22:35" ht="12.75">
      <c r="V2552"/>
      <c r="AI2552"/>
    </row>
    <row r="2553" spans="22:35" ht="12.75">
      <c r="V2553"/>
      <c r="AI2553"/>
    </row>
    <row r="2554" spans="22:35" ht="12.75">
      <c r="V2554"/>
      <c r="AI2554"/>
    </row>
    <row r="2555" spans="22:35" ht="12.75">
      <c r="V2555"/>
      <c r="AI2555"/>
    </row>
    <row r="2556" spans="22:35" ht="12.75">
      <c r="V2556"/>
      <c r="AI2556"/>
    </row>
    <row r="2557" spans="22:35" ht="12.75">
      <c r="V2557"/>
      <c r="AI2557"/>
    </row>
    <row r="2558" spans="22:35" ht="12.75">
      <c r="V2558"/>
      <c r="AI2558"/>
    </row>
    <row r="2559" spans="22:35" ht="12.75">
      <c r="V2559"/>
      <c r="AI2559"/>
    </row>
    <row r="2560" spans="22:35" ht="12.75">
      <c r="V2560"/>
      <c r="AI2560"/>
    </row>
    <row r="2561" spans="22:35" ht="12.75">
      <c r="V2561"/>
      <c r="AI2561"/>
    </row>
    <row r="2562" spans="22:35" ht="12.75">
      <c r="V2562"/>
      <c r="AI2562"/>
    </row>
    <row r="2563" spans="22:35" ht="12.75">
      <c r="V2563"/>
      <c r="AI2563"/>
    </row>
    <row r="2564" spans="22:35" ht="12.75">
      <c r="V2564"/>
      <c r="AI2564"/>
    </row>
    <row r="2565" spans="22:35" ht="12.75">
      <c r="V2565"/>
      <c r="AI2565"/>
    </row>
    <row r="2566" spans="22:35" ht="12.75">
      <c r="V2566"/>
      <c r="AI2566"/>
    </row>
    <row r="2567" spans="22:35" ht="12.75">
      <c r="V2567"/>
      <c r="AI2567"/>
    </row>
    <row r="2568" spans="22:35" ht="12.75">
      <c r="V2568"/>
      <c r="AI2568"/>
    </row>
    <row r="2569" spans="22:35" ht="12.75">
      <c r="V2569"/>
      <c r="AI2569"/>
    </row>
    <row r="2570" spans="22:35" ht="12.75">
      <c r="V2570"/>
      <c r="AI2570"/>
    </row>
    <row r="2571" spans="22:35" ht="12.75">
      <c r="V2571"/>
      <c r="AI2571"/>
    </row>
    <row r="2572" spans="22:35" ht="12.75">
      <c r="V2572"/>
      <c r="AI2572"/>
    </row>
    <row r="2573" spans="22:35" ht="12.75">
      <c r="V2573"/>
      <c r="AI2573"/>
    </row>
    <row r="2574" spans="22:35" ht="12.75">
      <c r="V2574"/>
      <c r="AI2574"/>
    </row>
    <row r="2575" spans="22:35" ht="12.75">
      <c r="V2575"/>
      <c r="AI2575"/>
    </row>
    <row r="2576" spans="22:35" ht="12.75">
      <c r="V2576"/>
      <c r="AI2576"/>
    </row>
    <row r="2577" spans="22:35" ht="12.75">
      <c r="V2577"/>
      <c r="AI2577"/>
    </row>
    <row r="2578" spans="22:35" ht="12.75">
      <c r="V2578"/>
      <c r="AI2578"/>
    </row>
    <row r="2579" spans="22:35" ht="12.75">
      <c r="V2579"/>
      <c r="AI2579"/>
    </row>
    <row r="2580" spans="22:35" ht="12.75">
      <c r="V2580"/>
      <c r="AI2580"/>
    </row>
    <row r="2581" spans="22:35" ht="12.75">
      <c r="V2581"/>
      <c r="AI2581"/>
    </row>
    <row r="2582" spans="22:35" ht="12.75">
      <c r="V2582"/>
      <c r="AI2582"/>
    </row>
    <row r="2583" spans="22:35" ht="12.75">
      <c r="V2583"/>
      <c r="AI2583"/>
    </row>
    <row r="2584" spans="22:35" ht="12.75">
      <c r="V2584"/>
      <c r="AI2584"/>
    </row>
    <row r="2585" spans="22:35" ht="12.75">
      <c r="V2585"/>
      <c r="AI2585"/>
    </row>
    <row r="2586" spans="22:35" ht="12.75">
      <c r="V2586"/>
      <c r="AI2586"/>
    </row>
    <row r="2587" spans="22:35" ht="12.75">
      <c r="V2587"/>
      <c r="AI2587"/>
    </row>
    <row r="2588" spans="22:35" ht="12.75">
      <c r="V2588"/>
      <c r="AI2588"/>
    </row>
    <row r="2589" spans="22:35" ht="12.75">
      <c r="V2589"/>
      <c r="AI2589"/>
    </row>
    <row r="2590" spans="22:35" ht="12.75">
      <c r="V2590"/>
      <c r="AI2590"/>
    </row>
    <row r="2591" spans="22:35" ht="12.75">
      <c r="V2591"/>
      <c r="AI2591"/>
    </row>
    <row r="2592" spans="22:35" ht="12.75">
      <c r="V2592"/>
      <c r="AI2592"/>
    </row>
    <row r="2593" spans="22:35" ht="12.75">
      <c r="V2593"/>
      <c r="AI2593"/>
    </row>
    <row r="2594" spans="22:35" ht="12.75">
      <c r="V2594"/>
      <c r="AI2594"/>
    </row>
    <row r="2595" spans="22:35" ht="12.75">
      <c r="V2595"/>
      <c r="AI2595"/>
    </row>
    <row r="2596" spans="22:35" ht="12.75">
      <c r="V2596"/>
      <c r="AI2596"/>
    </row>
    <row r="2597" spans="22:35" ht="12.75">
      <c r="V2597"/>
      <c r="AI2597"/>
    </row>
    <row r="2598" spans="22:35" ht="12.75">
      <c r="V2598"/>
      <c r="AI2598"/>
    </row>
    <row r="2599" spans="22:35" ht="12.75">
      <c r="V2599"/>
      <c r="AI2599"/>
    </row>
    <row r="2600" spans="22:35" ht="12.75">
      <c r="V2600"/>
      <c r="AI2600"/>
    </row>
    <row r="2601" spans="22:35" ht="12.75">
      <c r="V2601"/>
      <c r="AI2601"/>
    </row>
    <row r="2602" spans="22:35" ht="12.75">
      <c r="V2602"/>
      <c r="AI2602"/>
    </row>
    <row r="2603" spans="22:35" ht="12.75">
      <c r="V2603"/>
      <c r="AI2603"/>
    </row>
    <row r="2604" spans="22:35" ht="12.75">
      <c r="V2604"/>
      <c r="AI2604"/>
    </row>
    <row r="2605" spans="22:35" ht="12.75">
      <c r="V2605"/>
      <c r="AI2605"/>
    </row>
    <row r="2606" spans="22:35" ht="12.75">
      <c r="V2606"/>
      <c r="AI2606"/>
    </row>
    <row r="2607" spans="22:35" ht="12.75">
      <c r="V2607"/>
      <c r="AI2607"/>
    </row>
    <row r="2608" spans="22:35" ht="12.75">
      <c r="V2608"/>
      <c r="AI2608"/>
    </row>
    <row r="2609" spans="22:35" ht="12.75">
      <c r="V2609"/>
      <c r="AI2609"/>
    </row>
    <row r="2610" spans="22:35" ht="12.75">
      <c r="V2610"/>
      <c r="AI2610"/>
    </row>
    <row r="2611" spans="22:35" ht="12.75">
      <c r="V2611"/>
      <c r="AI2611"/>
    </row>
    <row r="2612" spans="22:35" ht="12.75">
      <c r="V2612"/>
      <c r="AI2612"/>
    </row>
    <row r="2613" spans="22:35" ht="12.75">
      <c r="V2613"/>
      <c r="AI2613"/>
    </row>
    <row r="2614" spans="22:35" ht="12.75">
      <c r="V2614"/>
      <c r="AI2614"/>
    </row>
    <row r="2615" spans="22:35" ht="12.75">
      <c r="V2615"/>
      <c r="AI2615"/>
    </row>
    <row r="2616" spans="22:35" ht="12.75">
      <c r="V2616"/>
      <c r="AI2616"/>
    </row>
    <row r="2617" spans="22:35" ht="12.75">
      <c r="V2617"/>
      <c r="AI2617"/>
    </row>
    <row r="2618" spans="22:35" ht="12.75">
      <c r="V2618"/>
      <c r="AI2618"/>
    </row>
    <row r="2619" spans="22:35" ht="12.75">
      <c r="V2619"/>
      <c r="AI2619"/>
    </row>
    <row r="2620" spans="22:35" ht="12.75">
      <c r="V2620"/>
      <c r="AI2620"/>
    </row>
    <row r="2621" spans="22:35" ht="12.75">
      <c r="V2621"/>
      <c r="AI2621"/>
    </row>
    <row r="2622" spans="22:35" ht="12.75">
      <c r="V2622"/>
      <c r="AI2622"/>
    </row>
    <row r="2623" spans="22:35" ht="12.75">
      <c r="V2623"/>
      <c r="AI2623"/>
    </row>
    <row r="2624" spans="22:35" ht="12.75">
      <c r="V2624"/>
      <c r="AI2624"/>
    </row>
    <row r="2625" spans="22:35" ht="12.75">
      <c r="V2625"/>
      <c r="AI2625"/>
    </row>
    <row r="2626" spans="22:35" ht="12.75">
      <c r="V2626"/>
      <c r="AI2626"/>
    </row>
    <row r="2627" spans="22:35" ht="12.75">
      <c r="V2627"/>
      <c r="AI2627"/>
    </row>
    <row r="2628" spans="22:35" ht="12.75">
      <c r="V2628"/>
      <c r="AI2628"/>
    </row>
    <row r="2629" spans="22:35" ht="12.75">
      <c r="V2629"/>
      <c r="AI2629"/>
    </row>
    <row r="2630" spans="22:35" ht="12.75">
      <c r="V2630"/>
      <c r="AI2630"/>
    </row>
    <row r="2631" spans="22:35" ht="12.75">
      <c r="V2631"/>
      <c r="AI2631"/>
    </row>
    <row r="2632" spans="22:35" ht="12.75">
      <c r="V2632"/>
      <c r="AI2632"/>
    </row>
    <row r="2633" spans="22:35" ht="12.75">
      <c r="V2633"/>
      <c r="AI2633"/>
    </row>
    <row r="2634" spans="22:35" ht="12.75">
      <c r="V2634"/>
      <c r="AI2634"/>
    </row>
    <row r="2635" spans="22:35" ht="12.75">
      <c r="V2635"/>
      <c r="AI2635"/>
    </row>
    <row r="2636" spans="22:35" ht="12.75">
      <c r="V2636"/>
      <c r="AI2636"/>
    </row>
    <row r="2637" spans="22:35" ht="12.75">
      <c r="V2637"/>
      <c r="AI2637"/>
    </row>
    <row r="2638" spans="22:35" ht="12.75">
      <c r="V2638"/>
      <c r="AI2638"/>
    </row>
    <row r="2639" spans="22:35" ht="12.75">
      <c r="V2639"/>
      <c r="AI2639"/>
    </row>
    <row r="2640" spans="22:35" ht="12.75">
      <c r="V2640"/>
      <c r="AI2640"/>
    </row>
    <row r="2641" spans="22:35" ht="12.75">
      <c r="V2641"/>
      <c r="AI2641"/>
    </row>
    <row r="2642" spans="22:35" ht="12.75">
      <c r="V2642"/>
      <c r="AI2642"/>
    </row>
    <row r="2643" spans="22:35" ht="12.75">
      <c r="V2643"/>
      <c r="AI2643"/>
    </row>
    <row r="2644" spans="22:35" ht="12.75">
      <c r="V2644"/>
      <c r="AI2644"/>
    </row>
    <row r="2645" spans="22:35" ht="12.75">
      <c r="V2645"/>
      <c r="AI2645"/>
    </row>
    <row r="2646" spans="22:35" ht="12.75">
      <c r="V2646"/>
      <c r="AI2646"/>
    </row>
    <row r="2647" spans="22:35" ht="12.75">
      <c r="V2647"/>
      <c r="AI2647"/>
    </row>
    <row r="2648" spans="22:35" ht="12.75">
      <c r="V2648"/>
      <c r="AI2648"/>
    </row>
    <row r="2649" spans="22:35" ht="12.75">
      <c r="V2649"/>
      <c r="AI2649"/>
    </row>
    <row r="2650" spans="22:35" ht="12.75">
      <c r="V2650"/>
      <c r="AI2650"/>
    </row>
    <row r="2651" spans="22:35" ht="12.75">
      <c r="V2651"/>
      <c r="AI2651"/>
    </row>
    <row r="2652" spans="22:35" ht="12.75">
      <c r="V2652"/>
      <c r="AI2652"/>
    </row>
    <row r="2653" spans="22:35" ht="12.75">
      <c r="V2653"/>
      <c r="AI2653"/>
    </row>
    <row r="2654" spans="22:35" ht="12.75">
      <c r="V2654"/>
      <c r="AI2654"/>
    </row>
    <row r="2655" spans="22:35" ht="12.75">
      <c r="V2655"/>
      <c r="AI2655"/>
    </row>
    <row r="2656" spans="22:35" ht="12.75">
      <c r="V2656"/>
      <c r="AI2656"/>
    </row>
    <row r="2657" spans="22:35" ht="12.75">
      <c r="V2657"/>
      <c r="AI2657"/>
    </row>
    <row r="2658" spans="22:35" ht="12.75">
      <c r="V2658"/>
      <c r="AI2658"/>
    </row>
    <row r="2659" spans="22:35" ht="12.75">
      <c r="V2659"/>
      <c r="AI2659"/>
    </row>
    <row r="2660" spans="22:35" ht="12.75">
      <c r="V2660"/>
      <c r="AI2660"/>
    </row>
    <row r="2661" spans="22:35" ht="12.75">
      <c r="V2661"/>
      <c r="AI2661"/>
    </row>
    <row r="2662" spans="22:35" ht="12.75">
      <c r="V2662"/>
      <c r="AI2662"/>
    </row>
    <row r="2663" spans="22:35" ht="12.75">
      <c r="V2663"/>
      <c r="AI2663"/>
    </row>
    <row r="2664" spans="22:35" ht="12.75">
      <c r="V2664"/>
      <c r="AI2664"/>
    </row>
    <row r="2665" spans="22:35" ht="12.75">
      <c r="V2665"/>
      <c r="AI2665"/>
    </row>
    <row r="2666" spans="22:35" ht="12.75">
      <c r="V2666"/>
      <c r="AI2666"/>
    </row>
    <row r="2667" spans="22:35" ht="12.75">
      <c r="V2667"/>
      <c r="AI2667"/>
    </row>
    <row r="2668" spans="22:35" ht="12.75">
      <c r="V2668"/>
      <c r="AI2668"/>
    </row>
    <row r="2669" spans="22:35" ht="12.75">
      <c r="V2669"/>
      <c r="AI2669"/>
    </row>
    <row r="2670" spans="22:35" ht="12.75">
      <c r="V2670"/>
      <c r="AI2670"/>
    </row>
    <row r="2671" spans="22:35" ht="12.75">
      <c r="V2671"/>
      <c r="AI2671"/>
    </row>
    <row r="2672" spans="22:35" ht="12.75">
      <c r="V2672"/>
      <c r="AI2672"/>
    </row>
    <row r="2673" spans="22:35" ht="12.75">
      <c r="V2673"/>
      <c r="AI2673"/>
    </row>
    <row r="2674" spans="22:35" ht="12.75">
      <c r="V2674"/>
      <c r="AI2674"/>
    </row>
    <row r="2675" spans="22:35" ht="12.75">
      <c r="V2675"/>
      <c r="AI2675"/>
    </row>
    <row r="2676" spans="22:35" ht="12.75">
      <c r="V2676"/>
      <c r="AI2676"/>
    </row>
    <row r="2677" spans="22:35" ht="12.75">
      <c r="V2677"/>
      <c r="AI2677"/>
    </row>
    <row r="2678" spans="22:35" ht="12.75">
      <c r="V2678"/>
      <c r="AI2678"/>
    </row>
    <row r="2679" spans="22:35" ht="12.75">
      <c r="V2679"/>
      <c r="AI2679"/>
    </row>
    <row r="2680" spans="22:35" ht="12.75">
      <c r="V2680"/>
      <c r="AI2680"/>
    </row>
    <row r="2681" spans="22:35" ht="12.75">
      <c r="V2681"/>
      <c r="AI2681"/>
    </row>
    <row r="2682" spans="22:35" ht="12.75">
      <c r="V2682"/>
      <c r="AI2682"/>
    </row>
    <row r="2683" spans="22:35" ht="12.75">
      <c r="V2683"/>
      <c r="AI2683"/>
    </row>
    <row r="2684" spans="22:35" ht="12.75">
      <c r="V2684"/>
      <c r="AI2684"/>
    </row>
    <row r="2685" spans="22:35" ht="12.75">
      <c r="V2685"/>
      <c r="AI2685"/>
    </row>
    <row r="2686" spans="22:35" ht="12.75">
      <c r="V2686"/>
      <c r="AI2686"/>
    </row>
    <row r="2687" spans="22:35" ht="12.75">
      <c r="V2687"/>
      <c r="AI2687"/>
    </row>
    <row r="2688" spans="22:35" ht="12.75">
      <c r="V2688"/>
      <c r="AI2688"/>
    </row>
    <row r="2689" spans="22:35" ht="12.75">
      <c r="V2689"/>
      <c r="AI2689"/>
    </row>
    <row r="2690" spans="22:35" ht="12.75">
      <c r="V2690"/>
      <c r="AI2690"/>
    </row>
    <row r="2691" spans="22:35" ht="12.75">
      <c r="V2691"/>
      <c r="AI2691"/>
    </row>
    <row r="2692" spans="22:35" ht="12.75">
      <c r="V2692"/>
      <c r="AI2692"/>
    </row>
    <row r="2693" spans="22:35" ht="12.75">
      <c r="V2693"/>
      <c r="AI2693"/>
    </row>
    <row r="2694" spans="22:35" ht="12.75">
      <c r="V2694"/>
      <c r="AI2694"/>
    </row>
    <row r="2695" spans="22:35" ht="12.75">
      <c r="V2695"/>
      <c r="AI2695"/>
    </row>
    <row r="2696" spans="22:35" ht="12.75">
      <c r="V2696"/>
      <c r="AI2696"/>
    </row>
    <row r="2697" spans="22:35" ht="12.75">
      <c r="V2697"/>
      <c r="AI2697"/>
    </row>
    <row r="2698" spans="22:35" ht="12.75">
      <c r="V2698"/>
      <c r="AI2698"/>
    </row>
    <row r="2699" spans="22:35" ht="12.75">
      <c r="V2699"/>
      <c r="AI2699"/>
    </row>
    <row r="2700" spans="22:35" ht="12.75">
      <c r="V2700"/>
      <c r="AI2700"/>
    </row>
    <row r="2701" spans="22:35" ht="12.75">
      <c r="V2701"/>
      <c r="AI2701"/>
    </row>
    <row r="2702" spans="22:35" ht="12.75">
      <c r="V2702"/>
      <c r="AI2702"/>
    </row>
    <row r="2703" spans="22:35" ht="12.75">
      <c r="V2703"/>
      <c r="AI2703"/>
    </row>
    <row r="2704" spans="22:35" ht="12.75">
      <c r="V2704"/>
      <c r="AI2704"/>
    </row>
    <row r="2705" spans="22:35" ht="12.75">
      <c r="V2705"/>
      <c r="AI2705"/>
    </row>
    <row r="2706" spans="22:35" ht="12.75">
      <c r="V2706"/>
      <c r="AI2706"/>
    </row>
    <row r="2707" spans="22:35" ht="12.75">
      <c r="V2707"/>
      <c r="AI2707"/>
    </row>
    <row r="2708" spans="22:35" ht="12.75">
      <c r="V2708"/>
      <c r="AI2708"/>
    </row>
    <row r="2709" spans="22:35" ht="12.75">
      <c r="V2709"/>
      <c r="AI2709"/>
    </row>
    <row r="2710" spans="22:35" ht="12.75">
      <c r="V2710"/>
      <c r="AI2710"/>
    </row>
    <row r="2711" spans="22:35" ht="12.75">
      <c r="V2711"/>
      <c r="AI2711"/>
    </row>
    <row r="2712" spans="22:35" ht="12.75">
      <c r="V2712"/>
      <c r="AI2712"/>
    </row>
    <row r="2713" spans="22:35" ht="12.75">
      <c r="V2713"/>
      <c r="AI2713"/>
    </row>
    <row r="2714" spans="22:35" ht="12.75">
      <c r="V2714"/>
      <c r="AI2714"/>
    </row>
    <row r="2715" spans="22:35" ht="12.75">
      <c r="V2715"/>
      <c r="AI2715"/>
    </row>
    <row r="2716" spans="22:35" ht="12.75">
      <c r="V2716"/>
      <c r="AI2716"/>
    </row>
    <row r="2717" spans="22:35" ht="12.75">
      <c r="V2717"/>
      <c r="AI2717"/>
    </row>
    <row r="2718" spans="22:35" ht="12.75">
      <c r="V2718"/>
      <c r="AI2718"/>
    </row>
    <row r="2719" spans="22:35" ht="12.75">
      <c r="V2719"/>
      <c r="AI2719"/>
    </row>
    <row r="2720" spans="22:35" ht="12.75">
      <c r="V2720"/>
      <c r="AI2720"/>
    </row>
    <row r="2721" spans="22:35" ht="12.75">
      <c r="V2721"/>
      <c r="AI2721"/>
    </row>
    <row r="2722" spans="22:35" ht="12.75">
      <c r="V2722"/>
      <c r="AI2722"/>
    </row>
    <row r="2723" spans="22:35" ht="12.75">
      <c r="V2723"/>
      <c r="AI2723"/>
    </row>
    <row r="2724" spans="22:35" ht="12.75">
      <c r="V2724"/>
      <c r="AI2724"/>
    </row>
    <row r="2725" spans="22:35" ht="12.75">
      <c r="V2725"/>
      <c r="AI2725"/>
    </row>
    <row r="2726" spans="22:35" ht="12.75">
      <c r="V2726"/>
      <c r="AI2726"/>
    </row>
    <row r="2727" spans="22:35" ht="12.75">
      <c r="V2727"/>
      <c r="AI2727"/>
    </row>
    <row r="2728" spans="22:35" ht="12.75">
      <c r="V2728"/>
      <c r="AI2728"/>
    </row>
    <row r="2729" spans="22:35" ht="12.75">
      <c r="V2729"/>
      <c r="AI2729"/>
    </row>
    <row r="2730" spans="22:35" ht="12.75">
      <c r="V2730"/>
      <c r="AI2730"/>
    </row>
    <row r="2731" spans="22:35" ht="12.75">
      <c r="V2731"/>
      <c r="AI2731"/>
    </row>
    <row r="2732" spans="22:35" ht="12.75">
      <c r="V2732"/>
      <c r="AI2732"/>
    </row>
    <row r="2733" spans="22:35" ht="12.75">
      <c r="V2733"/>
      <c r="AI2733"/>
    </row>
    <row r="2734" spans="22:35" ht="12.75">
      <c r="V2734"/>
      <c r="AI2734"/>
    </row>
    <row r="2735" spans="22:35" ht="12.75">
      <c r="V2735"/>
      <c r="AI2735"/>
    </row>
    <row r="2736" spans="22:35" ht="12.75">
      <c r="V2736"/>
      <c r="AI2736"/>
    </row>
    <row r="2737" spans="22:35" ht="12.75">
      <c r="V2737"/>
      <c r="AI2737"/>
    </row>
    <row r="2738" spans="22:35" ht="12.75">
      <c r="V2738"/>
      <c r="AI2738"/>
    </row>
    <row r="2739" spans="22:35" ht="12.75">
      <c r="V2739"/>
      <c r="AI2739"/>
    </row>
    <row r="2740" spans="22:35" ht="12.75">
      <c r="V2740"/>
      <c r="AI2740"/>
    </row>
    <row r="2741" spans="22:35" ht="12.75">
      <c r="V2741"/>
      <c r="AI2741"/>
    </row>
    <row r="2742" spans="22:35" ht="12.75">
      <c r="V2742"/>
      <c r="AI2742"/>
    </row>
    <row r="2743" spans="22:35" ht="12.75">
      <c r="V2743"/>
      <c r="AI2743"/>
    </row>
    <row r="2744" spans="22:35" ht="12.75">
      <c r="V2744"/>
      <c r="AI2744"/>
    </row>
    <row r="2745" spans="22:35" ht="12.75">
      <c r="V2745"/>
      <c r="AI2745"/>
    </row>
    <row r="2746" spans="22:35" ht="12.75">
      <c r="V2746"/>
      <c r="AI2746"/>
    </row>
    <row r="2747" spans="22:35" ht="12.75">
      <c r="V2747"/>
      <c r="AI2747"/>
    </row>
    <row r="2748" spans="22:35" ht="12.75">
      <c r="V2748"/>
      <c r="AI2748"/>
    </row>
    <row r="2749" spans="22:35" ht="12.75">
      <c r="V2749"/>
      <c r="AI2749"/>
    </row>
    <row r="2750" spans="22:35" ht="12.75">
      <c r="V2750"/>
      <c r="AI2750"/>
    </row>
    <row r="2751" spans="22:35" ht="12.75">
      <c r="V2751"/>
      <c r="AI2751"/>
    </row>
    <row r="2752" spans="22:35" ht="12.75">
      <c r="V2752"/>
      <c r="AI2752"/>
    </row>
    <row r="2753" spans="22:35" ht="12.75">
      <c r="V2753"/>
      <c r="AI2753"/>
    </row>
    <row r="2754" spans="22:35" ht="12.75">
      <c r="V2754"/>
      <c r="AI2754"/>
    </row>
    <row r="2755" spans="22:35" ht="12.75">
      <c r="V2755"/>
      <c r="AI2755"/>
    </row>
    <row r="2756" spans="22:35" ht="12.75">
      <c r="V2756"/>
      <c r="AI2756"/>
    </row>
    <row r="2757" spans="22:35" ht="12.75">
      <c r="V2757"/>
      <c r="AI2757"/>
    </row>
    <row r="2758" spans="22:35" ht="12.75">
      <c r="V2758"/>
      <c r="AI2758"/>
    </row>
    <row r="2759" spans="22:35" ht="12.75">
      <c r="V2759"/>
      <c r="AI2759"/>
    </row>
    <row r="2760" spans="22:35" ht="12.75">
      <c r="V2760"/>
      <c r="AI2760"/>
    </row>
    <row r="2761" spans="22:35" ht="12.75">
      <c r="V2761"/>
      <c r="AI2761"/>
    </row>
    <row r="2762" spans="22:35" ht="12.75">
      <c r="V2762"/>
      <c r="AI2762"/>
    </row>
    <row r="2763" spans="22:35" ht="12.75">
      <c r="V2763"/>
      <c r="AI2763"/>
    </row>
    <row r="2764" spans="22:35" ht="12.75">
      <c r="V2764"/>
      <c r="AI2764"/>
    </row>
    <row r="2765" spans="22:35" ht="12.75">
      <c r="V2765"/>
      <c r="AI2765"/>
    </row>
    <row r="2766" spans="22:35" ht="12.75">
      <c r="V2766"/>
      <c r="AI2766"/>
    </row>
    <row r="2767" spans="22:35" ht="12.75">
      <c r="V2767"/>
      <c r="AI2767"/>
    </row>
    <row r="2768" spans="22:35" ht="12.75">
      <c r="V2768"/>
      <c r="AI2768"/>
    </row>
    <row r="2769" spans="22:35" ht="12.75">
      <c r="V2769"/>
      <c r="AI2769"/>
    </row>
    <row r="2770" spans="22:35" ht="12.75">
      <c r="V2770"/>
      <c r="AI2770"/>
    </row>
    <row r="2771" spans="22:35" ht="12.75">
      <c r="V2771"/>
      <c r="AI2771"/>
    </row>
    <row r="2772" spans="22:35" ht="12.75">
      <c r="V2772"/>
      <c r="AI2772"/>
    </row>
    <row r="2773" spans="22:35" ht="12.75">
      <c r="V2773"/>
      <c r="AI2773"/>
    </row>
    <row r="2774" spans="22:35" ht="12.75">
      <c r="V2774"/>
      <c r="AI2774"/>
    </row>
    <row r="2775" spans="22:35" ht="12.75">
      <c r="V2775"/>
      <c r="AI2775"/>
    </row>
    <row r="2776" spans="22:35" ht="12.75">
      <c r="V2776"/>
      <c r="AI2776"/>
    </row>
    <row r="2777" spans="22:35" ht="12.75">
      <c r="V2777"/>
      <c r="AI2777"/>
    </row>
    <row r="2778" spans="22:35" ht="12.75">
      <c r="V2778"/>
      <c r="AI2778"/>
    </row>
    <row r="2779" spans="22:35" ht="12.75">
      <c r="V2779"/>
      <c r="AI2779"/>
    </row>
    <row r="2780" spans="22:35" ht="12.75">
      <c r="V2780"/>
      <c r="AI2780"/>
    </row>
    <row r="2781" spans="22:35" ht="12.75">
      <c r="V2781"/>
      <c r="AI2781"/>
    </row>
    <row r="2782" spans="22:35" ht="12.75">
      <c r="V2782"/>
      <c r="AI2782"/>
    </row>
    <row r="2783" spans="22:35" ht="12.75">
      <c r="V2783"/>
      <c r="AI2783"/>
    </row>
    <row r="2784" spans="22:35" ht="12.75">
      <c r="V2784"/>
      <c r="AI2784"/>
    </row>
    <row r="2785" spans="22:35" ht="12.75">
      <c r="V2785"/>
      <c r="AI2785"/>
    </row>
    <row r="2786" spans="22:35" ht="12.75">
      <c r="V2786"/>
      <c r="AI2786"/>
    </row>
    <row r="2787" spans="22:35" ht="12.75">
      <c r="V2787"/>
      <c r="AI2787"/>
    </row>
    <row r="2788" spans="22:35" ht="12.75">
      <c r="V2788"/>
      <c r="AI2788"/>
    </row>
    <row r="2789" spans="22:35" ht="12.75">
      <c r="V2789"/>
      <c r="AI2789"/>
    </row>
    <row r="2790" spans="22:35" ht="12.75">
      <c r="V2790"/>
      <c r="AI2790"/>
    </row>
    <row r="2791" spans="22:35" ht="12.75">
      <c r="V2791"/>
      <c r="AI2791"/>
    </row>
    <row r="2792" spans="22:35" ht="12.75">
      <c r="V2792"/>
      <c r="AI2792"/>
    </row>
    <row r="2793" spans="22:35" ht="12.75">
      <c r="V2793"/>
      <c r="AI2793"/>
    </row>
    <row r="2794" spans="22:35" ht="12.75">
      <c r="V2794"/>
      <c r="AI2794"/>
    </row>
    <row r="2795" spans="22:35" ht="12.75">
      <c r="V2795"/>
      <c r="AI2795"/>
    </row>
    <row r="2796" spans="22:35" ht="12.75">
      <c r="V2796"/>
      <c r="AI2796"/>
    </row>
    <row r="2797" spans="22:35" ht="12.75">
      <c r="V2797"/>
      <c r="AI2797"/>
    </row>
    <row r="2798" spans="22:35" ht="12.75">
      <c r="V2798"/>
      <c r="AI2798"/>
    </row>
    <row r="2799" spans="22:35" ht="12.75">
      <c r="V2799"/>
      <c r="AI2799"/>
    </row>
    <row r="2800" spans="22:35" ht="12.75">
      <c r="V2800"/>
      <c r="AI2800"/>
    </row>
    <row r="2801" spans="22:35" ht="12.75">
      <c r="V2801"/>
      <c r="AI2801"/>
    </row>
    <row r="2802" spans="22:35" ht="12.75">
      <c r="V2802"/>
      <c r="AI2802"/>
    </row>
    <row r="2803" spans="22:35" ht="12.75">
      <c r="V2803"/>
      <c r="AI2803"/>
    </row>
    <row r="2804" spans="22:35" ht="12.75">
      <c r="V2804"/>
      <c r="AI2804"/>
    </row>
    <row r="2805" spans="22:35" ht="12.75">
      <c r="V2805"/>
      <c r="AI2805"/>
    </row>
    <row r="2806" spans="22:35" ht="12.75">
      <c r="V2806"/>
      <c r="AI2806"/>
    </row>
    <row r="2807" spans="22:35" ht="12.75">
      <c r="V2807"/>
      <c r="AI2807"/>
    </row>
    <row r="2808" spans="22:35" ht="12.75">
      <c r="V2808"/>
      <c r="AI2808"/>
    </row>
    <row r="2809" spans="22:35" ht="12.75">
      <c r="V2809"/>
      <c r="AI2809"/>
    </row>
    <row r="2810" spans="22:35" ht="12.75">
      <c r="V2810"/>
      <c r="AI2810"/>
    </row>
    <row r="2811" spans="22:35" ht="12.75">
      <c r="V2811"/>
      <c r="AI2811"/>
    </row>
    <row r="2812" spans="22:35" ht="12.75">
      <c r="V2812"/>
      <c r="AI2812"/>
    </row>
    <row r="2813" spans="22:35" ht="12.75">
      <c r="V2813"/>
      <c r="AI2813"/>
    </row>
    <row r="2814" spans="22:35" ht="12.75">
      <c r="V2814"/>
      <c r="AI2814"/>
    </row>
    <row r="2815" spans="22:35" ht="12.75">
      <c r="V2815"/>
      <c r="AI2815"/>
    </row>
    <row r="2816" spans="22:35" ht="12.75">
      <c r="V2816"/>
      <c r="AI2816"/>
    </row>
    <row r="2817" spans="22:35" ht="12.75">
      <c r="V2817"/>
      <c r="AI2817"/>
    </row>
    <row r="2818" spans="22:35" ht="12.75">
      <c r="V2818"/>
      <c r="AI2818"/>
    </row>
    <row r="2819" spans="22:35" ht="12.75">
      <c r="V2819"/>
      <c r="AI2819"/>
    </row>
    <row r="2820" spans="22:35" ht="12.75">
      <c r="V2820"/>
      <c r="AI2820"/>
    </row>
    <row r="2821" spans="22:35" ht="12.75">
      <c r="V2821"/>
      <c r="AI2821"/>
    </row>
    <row r="2822" spans="22:35" ht="12.75">
      <c r="V2822"/>
      <c r="AI2822"/>
    </row>
    <row r="2823" spans="22:35" ht="12.75">
      <c r="V2823"/>
      <c r="AI2823"/>
    </row>
    <row r="2824" spans="22:35" ht="12.75">
      <c r="V2824"/>
      <c r="AI2824"/>
    </row>
    <row r="2825" spans="22:35" ht="12.75">
      <c r="V2825"/>
      <c r="AI2825"/>
    </row>
    <row r="2826" spans="22:35" ht="12.75">
      <c r="V2826"/>
      <c r="AI2826"/>
    </row>
    <row r="2827" spans="22:35" ht="12.75">
      <c r="V2827"/>
      <c r="AI2827"/>
    </row>
    <row r="2828" spans="22:35" ht="12.75">
      <c r="V2828"/>
      <c r="AI2828"/>
    </row>
    <row r="2829" spans="22:35" ht="12.75">
      <c r="V2829"/>
      <c r="AI2829"/>
    </row>
    <row r="2830" spans="22:35" ht="12.75">
      <c r="V2830"/>
      <c r="AI2830"/>
    </row>
    <row r="2831" spans="22:35" ht="12.75">
      <c r="V2831"/>
      <c r="AI2831"/>
    </row>
    <row r="2832" spans="22:35" ht="12.75">
      <c r="V2832"/>
      <c r="AI2832"/>
    </row>
    <row r="2833" spans="22:35" ht="12.75">
      <c r="V2833"/>
      <c r="AI2833"/>
    </row>
    <row r="2834" spans="22:35" ht="12.75">
      <c r="V2834"/>
      <c r="AI2834"/>
    </row>
    <row r="2835" spans="22:35" ht="12.75">
      <c r="V2835"/>
      <c r="AI2835"/>
    </row>
    <row r="2836" spans="22:35" ht="12.75">
      <c r="V2836"/>
      <c r="AI2836"/>
    </row>
    <row r="2837" spans="22:35" ht="12.75">
      <c r="V2837"/>
      <c r="AI2837"/>
    </row>
    <row r="2838" spans="22:35" ht="12.75">
      <c r="V2838"/>
      <c r="AI2838"/>
    </row>
    <row r="2839" spans="22:35" ht="12.75">
      <c r="V2839"/>
      <c r="AI2839"/>
    </row>
    <row r="2840" spans="22:35" ht="12.75">
      <c r="V2840"/>
      <c r="AI2840"/>
    </row>
    <row r="2841" spans="22:35" ht="12.75">
      <c r="V2841"/>
      <c r="AI2841"/>
    </row>
    <row r="2842" spans="22:35" ht="12.75">
      <c r="V2842"/>
      <c r="AI2842"/>
    </row>
    <row r="2843" spans="22:35" ht="12.75">
      <c r="V2843"/>
      <c r="AI2843"/>
    </row>
    <row r="2844" spans="22:35" ht="12.75">
      <c r="V2844"/>
      <c r="AI2844"/>
    </row>
    <row r="2845" spans="22:35" ht="12.75">
      <c r="V2845"/>
      <c r="AI2845"/>
    </row>
    <row r="2846" spans="22:35" ht="12.75">
      <c r="V2846"/>
      <c r="AI2846"/>
    </row>
    <row r="2847" spans="22:35" ht="12.75">
      <c r="V2847"/>
      <c r="AI2847"/>
    </row>
    <row r="2848" spans="22:35" ht="12.75">
      <c r="V2848"/>
      <c r="AI2848"/>
    </row>
    <row r="2849" spans="22:35" ht="12.75">
      <c r="V2849"/>
      <c r="AI2849"/>
    </row>
    <row r="2850" spans="22:35" ht="12.75">
      <c r="V2850"/>
      <c r="AI2850"/>
    </row>
    <row r="2851" spans="22:35" ht="12.75">
      <c r="V2851"/>
      <c r="AI2851"/>
    </row>
    <row r="2852" spans="22:35" ht="12.75">
      <c r="V2852"/>
      <c r="AI2852"/>
    </row>
    <row r="2853" spans="22:35" ht="12.75">
      <c r="V2853"/>
      <c r="AI2853"/>
    </row>
    <row r="2854" spans="22:35" ht="12.75">
      <c r="V2854"/>
      <c r="AI2854"/>
    </row>
    <row r="2855" spans="22:35" ht="12.75">
      <c r="V2855"/>
      <c r="AI2855"/>
    </row>
    <row r="2856" spans="22:35" ht="12.75">
      <c r="V2856"/>
      <c r="AI2856"/>
    </row>
    <row r="2857" spans="22:35" ht="12.75">
      <c r="V2857"/>
      <c r="AI2857"/>
    </row>
    <row r="2858" spans="22:35" ht="12.75">
      <c r="V2858"/>
      <c r="AI2858"/>
    </row>
    <row r="2859" spans="22:35" ht="12.75">
      <c r="V2859"/>
      <c r="AI2859"/>
    </row>
    <row r="2860" spans="22:35" ht="12.75">
      <c r="V2860"/>
      <c r="AI2860"/>
    </row>
    <row r="2861" spans="22:35" ht="12.75">
      <c r="V2861"/>
      <c r="AI2861"/>
    </row>
    <row r="2862" spans="22:35" ht="12.75">
      <c r="V2862"/>
      <c r="AI2862"/>
    </row>
    <row r="2863" spans="22:35" ht="12.75">
      <c r="V2863"/>
      <c r="AI2863"/>
    </row>
    <row r="2864" spans="22:35" ht="12.75">
      <c r="V2864"/>
      <c r="AI2864"/>
    </row>
    <row r="2865" spans="22:35" ht="12.75">
      <c r="V2865"/>
      <c r="AI2865"/>
    </row>
    <row r="2866" spans="22:35" ht="12.75">
      <c r="V2866"/>
      <c r="AI2866"/>
    </row>
    <row r="2867" spans="22:35" ht="12.75">
      <c r="V2867"/>
      <c r="AI2867"/>
    </row>
    <row r="2868" spans="22:35" ht="12.75">
      <c r="V2868"/>
      <c r="AI2868"/>
    </row>
    <row r="2869" spans="22:35" ht="12.75">
      <c r="V2869"/>
      <c r="AI2869"/>
    </row>
    <row r="2870" spans="22:35" ht="12.75">
      <c r="V2870"/>
      <c r="AI2870"/>
    </row>
    <row r="2871" spans="22:35" ht="12.75">
      <c r="V2871"/>
      <c r="AI2871"/>
    </row>
    <row r="2872" spans="22:35" ht="12.75">
      <c r="V2872"/>
      <c r="AI2872"/>
    </row>
    <row r="2873" spans="22:35" ht="12.75">
      <c r="V2873"/>
      <c r="AI2873"/>
    </row>
    <row r="2874" spans="22:35" ht="12.75">
      <c r="V2874"/>
      <c r="AI2874"/>
    </row>
    <row r="2875" spans="22:35" ht="12.75">
      <c r="V2875"/>
      <c r="AI2875"/>
    </row>
    <row r="2876" spans="22:35" ht="12.75">
      <c r="V2876"/>
      <c r="AI2876"/>
    </row>
    <row r="2877" spans="22:35" ht="12.75">
      <c r="V2877"/>
      <c r="AI2877"/>
    </row>
    <row r="2878" spans="22:35" ht="12.75">
      <c r="V2878"/>
      <c r="AI2878"/>
    </row>
    <row r="2879" spans="22:35" ht="12.75">
      <c r="V2879"/>
      <c r="AI2879"/>
    </row>
    <row r="2880" spans="22:35" ht="12.75">
      <c r="V2880"/>
      <c r="AI2880"/>
    </row>
    <row r="2881" spans="22:35" ht="12.75">
      <c r="V2881"/>
      <c r="AI2881"/>
    </row>
    <row r="2882" spans="22:35" ht="12.75">
      <c r="V2882"/>
      <c r="AI2882"/>
    </row>
    <row r="2883" spans="22:35" ht="12.75">
      <c r="V2883"/>
      <c r="AI2883"/>
    </row>
    <row r="2884" spans="22:35" ht="12.75">
      <c r="V2884"/>
      <c r="AI2884"/>
    </row>
    <row r="2885" spans="22:35" ht="12.75">
      <c r="V2885"/>
      <c r="AI2885"/>
    </row>
    <row r="2886" spans="22:35" ht="12.75">
      <c r="V2886"/>
      <c r="AI2886"/>
    </row>
    <row r="2887" spans="22:35" ht="12.75">
      <c r="V2887"/>
      <c r="AI2887"/>
    </row>
    <row r="2888" spans="22:35" ht="12.75">
      <c r="V2888"/>
      <c r="AI2888"/>
    </row>
    <row r="2889" spans="22:35" ht="12.75">
      <c r="V2889"/>
      <c r="AI2889"/>
    </row>
    <row r="2890" spans="22:35" ht="12.75">
      <c r="V2890"/>
      <c r="AI2890"/>
    </row>
    <row r="2891" spans="22:35" ht="12.75">
      <c r="V2891"/>
      <c r="AI2891"/>
    </row>
    <row r="2892" spans="22:35" ht="12.75">
      <c r="V2892"/>
      <c r="AI2892"/>
    </row>
    <row r="2893" spans="22:35" ht="12.75">
      <c r="V2893"/>
      <c r="AI2893"/>
    </row>
    <row r="2894" spans="22:35" ht="12.75">
      <c r="V2894"/>
      <c r="AI2894"/>
    </row>
    <row r="2895" spans="22:35" ht="12.75">
      <c r="V2895"/>
      <c r="AI2895"/>
    </row>
    <row r="2896" spans="22:35" ht="12.75">
      <c r="V2896"/>
      <c r="AI2896"/>
    </row>
    <row r="2897" spans="22:35" ht="12.75">
      <c r="V2897"/>
      <c r="AI2897"/>
    </row>
    <row r="2898" spans="22:35" ht="12.75">
      <c r="V2898"/>
      <c r="AI2898"/>
    </row>
    <row r="2899" spans="22:35" ht="12.75">
      <c r="V2899"/>
      <c r="AI2899"/>
    </row>
    <row r="2900" spans="22:35" ht="12.75">
      <c r="V2900"/>
      <c r="AI2900"/>
    </row>
    <row r="2901" spans="22:35" ht="12.75">
      <c r="V2901"/>
      <c r="AI2901"/>
    </row>
    <row r="2902" spans="22:35" ht="12.75">
      <c r="V2902"/>
      <c r="AI2902"/>
    </row>
    <row r="2903" spans="22:35" ht="12.75">
      <c r="V2903"/>
      <c r="AI2903"/>
    </row>
    <row r="2904" spans="22:35" ht="12.75">
      <c r="V2904"/>
      <c r="AI2904"/>
    </row>
    <row r="2905" spans="22:35" ht="12.75">
      <c r="V2905"/>
      <c r="AI2905"/>
    </row>
    <row r="2906" spans="22:35" ht="12.75">
      <c r="V2906"/>
      <c r="AI2906"/>
    </row>
    <row r="2907" spans="22:35" ht="12.75">
      <c r="V2907"/>
      <c r="AI2907"/>
    </row>
    <row r="2908" spans="22:35" ht="12.75">
      <c r="V2908"/>
      <c r="AI2908"/>
    </row>
    <row r="2909" spans="22:35" ht="12.75">
      <c r="V2909"/>
      <c r="AI2909"/>
    </row>
    <row r="2910" spans="22:35" ht="12.75">
      <c r="V2910"/>
      <c r="AI2910"/>
    </row>
    <row r="2911" spans="22:35" ht="12.75">
      <c r="V2911"/>
      <c r="AI2911"/>
    </row>
    <row r="2912" spans="22:35" ht="12.75">
      <c r="V2912"/>
      <c r="AI2912"/>
    </row>
    <row r="2913" spans="22:35" ht="12.75">
      <c r="V2913"/>
      <c r="AI2913"/>
    </row>
    <row r="2914" spans="22:35" ht="12.75">
      <c r="V2914"/>
      <c r="AI2914"/>
    </row>
    <row r="2915" spans="22:35" ht="12.75">
      <c r="V2915"/>
      <c r="AI2915"/>
    </row>
    <row r="2916" spans="22:35" ht="12.75">
      <c r="V2916"/>
      <c r="AI2916"/>
    </row>
    <row r="2917" spans="22:35" ht="12.75">
      <c r="V2917"/>
      <c r="AI2917"/>
    </row>
    <row r="2918" spans="22:35" ht="12.75">
      <c r="V2918"/>
      <c r="AI2918"/>
    </row>
    <row r="2919" spans="22:35" ht="12.75">
      <c r="V2919"/>
      <c r="AI2919"/>
    </row>
    <row r="2920" spans="22:35" ht="12.75">
      <c r="V2920"/>
      <c r="AI2920"/>
    </row>
    <row r="2921" spans="22:35" ht="12.75">
      <c r="V2921"/>
      <c r="AI2921"/>
    </row>
    <row r="2922" spans="22:35" ht="12.75">
      <c r="V2922"/>
      <c r="AI2922"/>
    </row>
    <row r="2923" spans="22:35" ht="12.75">
      <c r="V2923"/>
      <c r="AI2923"/>
    </row>
    <row r="2924" spans="22:35" ht="12.75">
      <c r="V2924"/>
      <c r="AI2924"/>
    </row>
    <row r="2925" spans="22:35" ht="12.75">
      <c r="V2925"/>
      <c r="AI2925"/>
    </row>
    <row r="2926" spans="22:35" ht="12.75">
      <c r="V2926"/>
      <c r="AI2926"/>
    </row>
    <row r="2927" spans="22:35" ht="12.75">
      <c r="V2927"/>
      <c r="AI2927"/>
    </row>
    <row r="2928" spans="22:35" ht="12.75">
      <c r="V2928"/>
      <c r="AI2928"/>
    </row>
    <row r="2929" spans="22:35" ht="12.75">
      <c r="V2929"/>
      <c r="AI2929"/>
    </row>
    <row r="2930" spans="22:35" ht="12.75">
      <c r="V2930"/>
      <c r="AI2930"/>
    </row>
    <row r="2931" spans="22:35" ht="12.75">
      <c r="V2931"/>
      <c r="AI2931"/>
    </row>
    <row r="2932" spans="22:35" ht="12.75">
      <c r="V2932"/>
      <c r="AI2932"/>
    </row>
    <row r="2933" spans="22:35" ht="12.75">
      <c r="V2933"/>
      <c r="AI2933"/>
    </row>
    <row r="2934" spans="22:35" ht="12.75">
      <c r="V2934"/>
      <c r="AI2934"/>
    </row>
    <row r="2935" spans="22:35" ht="12.75">
      <c r="V2935"/>
      <c r="AI2935"/>
    </row>
    <row r="2936" spans="22:35" ht="12.75">
      <c r="V2936"/>
      <c r="AI2936"/>
    </row>
    <row r="2937" spans="22:35" ht="12.75">
      <c r="V2937"/>
      <c r="AI2937"/>
    </row>
    <row r="2938" spans="22:35" ht="12.75">
      <c r="V2938"/>
      <c r="AI2938"/>
    </row>
    <row r="2939" spans="22:35" ht="12.75">
      <c r="V2939"/>
      <c r="AI2939"/>
    </row>
    <row r="2940" spans="22:35" ht="12.75">
      <c r="V2940"/>
      <c r="AI2940"/>
    </row>
    <row r="2941" spans="22:35" ht="12.75">
      <c r="V2941"/>
      <c r="AI2941"/>
    </row>
    <row r="2942" spans="22:35" ht="12.75">
      <c r="V2942"/>
      <c r="AI2942"/>
    </row>
    <row r="2943" spans="22:35" ht="12.75">
      <c r="V2943"/>
      <c r="AI2943"/>
    </row>
    <row r="2944" spans="22:35" ht="12.75">
      <c r="V2944"/>
      <c r="AI2944"/>
    </row>
    <row r="2945" spans="22:35" ht="12.75">
      <c r="V2945"/>
      <c r="AI2945"/>
    </row>
    <row r="2946" spans="22:35" ht="12.75">
      <c r="V2946"/>
      <c r="AI2946"/>
    </row>
    <row r="2947" spans="22:35" ht="12.75">
      <c r="V2947"/>
      <c r="AI2947"/>
    </row>
    <row r="2948" spans="22:35" ht="12.75">
      <c r="V2948"/>
      <c r="AI2948"/>
    </row>
    <row r="2949" spans="22:35" ht="12.75">
      <c r="V2949"/>
      <c r="AI2949"/>
    </row>
    <row r="2950" spans="22:35" ht="12.75">
      <c r="V2950"/>
      <c r="AI2950"/>
    </row>
    <row r="2951" spans="22:35" ht="12.75">
      <c r="V2951"/>
      <c r="AI2951"/>
    </row>
    <row r="2952" spans="22:35" ht="12.75">
      <c r="V2952"/>
      <c r="AI2952"/>
    </row>
    <row r="2953" spans="22:35" ht="12.75">
      <c r="V2953"/>
      <c r="AI2953"/>
    </row>
    <row r="2954" spans="22:35" ht="12.75">
      <c r="V2954"/>
      <c r="AI2954"/>
    </row>
    <row r="2955" spans="22:35" ht="12.75">
      <c r="V2955"/>
      <c r="AI2955"/>
    </row>
    <row r="2956" spans="22:35" ht="12.75">
      <c r="V2956"/>
      <c r="AI2956"/>
    </row>
    <row r="2957" spans="22:35" ht="12.75">
      <c r="V2957"/>
      <c r="AI2957"/>
    </row>
    <row r="2958" spans="22:35" ht="12.75">
      <c r="V2958"/>
      <c r="AI2958"/>
    </row>
    <row r="2959" spans="22:35" ht="12.75">
      <c r="V2959"/>
      <c r="AI2959"/>
    </row>
    <row r="2960" spans="22:35" ht="12.75">
      <c r="V2960"/>
      <c r="AI2960"/>
    </row>
    <row r="2961" spans="22:35" ht="12.75">
      <c r="V2961"/>
      <c r="AI2961"/>
    </row>
    <row r="2962" spans="22:35" ht="12.75">
      <c r="V2962"/>
      <c r="AI2962"/>
    </row>
    <row r="2963" spans="22:35" ht="12.75">
      <c r="V2963"/>
      <c r="AI2963"/>
    </row>
    <row r="2964" spans="22:35" ht="12.75">
      <c r="V2964"/>
      <c r="AI2964"/>
    </row>
    <row r="2965" spans="22:35" ht="12.75">
      <c r="V2965"/>
      <c r="AI2965"/>
    </row>
    <row r="2966" spans="22:35" ht="12.75">
      <c r="V2966"/>
      <c r="AI2966"/>
    </row>
    <row r="2967" spans="22:35" ht="12.75">
      <c r="V2967"/>
      <c r="AI2967"/>
    </row>
    <row r="2968" spans="22:35" ht="12.75">
      <c r="V2968"/>
      <c r="AI2968"/>
    </row>
    <row r="2969" spans="22:35" ht="12.75">
      <c r="V2969"/>
      <c r="AI2969"/>
    </row>
    <row r="2970" spans="22:35" ht="12.75">
      <c r="V2970"/>
      <c r="AI2970"/>
    </row>
    <row r="2971" spans="22:35" ht="12.75">
      <c r="V2971"/>
      <c r="AI2971"/>
    </row>
    <row r="2972" spans="22:35" ht="12.75">
      <c r="V2972"/>
      <c r="AI2972"/>
    </row>
    <row r="2973" spans="22:35" ht="12.75">
      <c r="V2973"/>
      <c r="AI2973"/>
    </row>
    <row r="2974" spans="22:35" ht="12.75">
      <c r="V2974"/>
      <c r="AI2974"/>
    </row>
    <row r="2975" spans="22:35" ht="12.75">
      <c r="V2975"/>
      <c r="AI2975"/>
    </row>
    <row r="2976" spans="22:35" ht="12.75">
      <c r="V2976"/>
      <c r="AI2976"/>
    </row>
    <row r="2977" spans="22:35" ht="12.75">
      <c r="V2977"/>
      <c r="AI2977"/>
    </row>
    <row r="2978" spans="22:35" ht="12.75">
      <c r="V2978"/>
      <c r="AI2978"/>
    </row>
    <row r="2979" spans="22:35" ht="12.75">
      <c r="V2979"/>
      <c r="AI2979"/>
    </row>
    <row r="2980" spans="22:35" ht="12.75">
      <c r="V2980"/>
      <c r="AI2980"/>
    </row>
    <row r="2981" spans="22:35" ht="12.75">
      <c r="V2981"/>
      <c r="AI2981"/>
    </row>
    <row r="2982" spans="22:35" ht="12.75">
      <c r="V2982"/>
      <c r="AI2982"/>
    </row>
    <row r="2983" spans="22:35" ht="12.75">
      <c r="V2983"/>
      <c r="AI2983"/>
    </row>
    <row r="2984" spans="22:35" ht="12.75">
      <c r="V2984"/>
      <c r="AI2984"/>
    </row>
    <row r="2985" spans="22:35" ht="12.75">
      <c r="V2985"/>
      <c r="AI2985"/>
    </row>
    <row r="2986" spans="22:35" ht="12.75">
      <c r="V2986"/>
      <c r="AI2986"/>
    </row>
    <row r="2987" spans="22:35" ht="12.75">
      <c r="V2987"/>
      <c r="AI2987"/>
    </row>
    <row r="2988" spans="22:35" ht="12.75">
      <c r="V2988"/>
      <c r="AI2988"/>
    </row>
    <row r="2989" spans="22:35" ht="12.75">
      <c r="V2989"/>
      <c r="AI2989"/>
    </row>
    <row r="2990" spans="22:35" ht="12.75">
      <c r="V2990"/>
      <c r="AI2990"/>
    </row>
    <row r="2991" spans="22:35" ht="12.75">
      <c r="V2991"/>
      <c r="AI2991"/>
    </row>
    <row r="2992" spans="22:35" ht="12.75">
      <c r="V2992"/>
      <c r="AI2992"/>
    </row>
    <row r="2993" spans="22:35" ht="12.75">
      <c r="V2993"/>
      <c r="AI2993"/>
    </row>
    <row r="2994" spans="22:35" ht="12.75">
      <c r="V2994"/>
      <c r="AI2994"/>
    </row>
    <row r="2995" spans="22:35" ht="12.75">
      <c r="V2995"/>
      <c r="AI2995"/>
    </row>
    <row r="2996" spans="22:35" ht="12.75">
      <c r="V2996"/>
      <c r="AI2996"/>
    </row>
    <row r="2997" spans="22:35" ht="12.75">
      <c r="V2997"/>
      <c r="AI2997"/>
    </row>
    <row r="2998" spans="22:35" ht="12.75">
      <c r="V2998"/>
      <c r="AI2998"/>
    </row>
    <row r="2999" spans="22:35" ht="12.75">
      <c r="V2999"/>
      <c r="AI2999"/>
    </row>
    <row r="3000" spans="22:35" ht="12.75">
      <c r="V3000"/>
      <c r="AI3000"/>
    </row>
    <row r="3001" spans="22:35" ht="12.75">
      <c r="V3001"/>
      <c r="AI3001"/>
    </row>
    <row r="3002" spans="22:35" ht="12.75">
      <c r="V3002"/>
      <c r="AI3002"/>
    </row>
    <row r="3003" spans="22:35" ht="12.75">
      <c r="V3003"/>
      <c r="AI3003"/>
    </row>
    <row r="3004" spans="22:35" ht="12.75">
      <c r="V3004"/>
      <c r="AI3004"/>
    </row>
    <row r="3005" spans="22:35" ht="12.75">
      <c r="V3005"/>
      <c r="AI3005"/>
    </row>
    <row r="3006" spans="22:35" ht="12.75">
      <c r="V3006"/>
      <c r="AI3006"/>
    </row>
    <row r="3007" spans="22:35" ht="12.75">
      <c r="V3007"/>
      <c r="AI3007"/>
    </row>
    <row r="3008" spans="22:35" ht="12.75">
      <c r="V3008"/>
      <c r="AI3008"/>
    </row>
    <row r="3009" spans="22:35" ht="12.75">
      <c r="V3009"/>
      <c r="AI3009"/>
    </row>
    <row r="3010" spans="22:35" ht="12.75">
      <c r="V3010"/>
      <c r="AI3010"/>
    </row>
    <row r="3011" spans="22:35" ht="12.75">
      <c r="V3011"/>
      <c r="AI3011"/>
    </row>
    <row r="3012" spans="22:35" ht="12.75">
      <c r="V3012"/>
      <c r="AI3012"/>
    </row>
    <row r="3013" spans="22:35" ht="12.75">
      <c r="V3013"/>
      <c r="AI3013"/>
    </row>
    <row r="3014" spans="22:35" ht="12.75">
      <c r="V3014"/>
      <c r="AI3014"/>
    </row>
    <row r="3015" spans="22:35" ht="12.75">
      <c r="V3015"/>
      <c r="AI3015"/>
    </row>
    <row r="3016" spans="22:35" ht="12.75">
      <c r="V3016"/>
      <c r="AI3016"/>
    </row>
    <row r="3017" spans="22:35" ht="12.75">
      <c r="V3017"/>
      <c r="AI3017"/>
    </row>
    <row r="3018" spans="22:35" ht="12.75">
      <c r="V3018"/>
      <c r="AI3018"/>
    </row>
    <row r="3019" spans="22:35" ht="12.75">
      <c r="V3019"/>
      <c r="AI3019"/>
    </row>
    <row r="3020" spans="22:35" ht="12.75">
      <c r="V3020"/>
      <c r="AI3020"/>
    </row>
    <row r="3021" spans="22:35" ht="12.75">
      <c r="V3021"/>
      <c r="AI3021"/>
    </row>
    <row r="3022" spans="22:35" ht="12.75">
      <c r="V3022"/>
      <c r="AI3022"/>
    </row>
    <row r="3023" spans="22:35" ht="12.75">
      <c r="V3023"/>
      <c r="AI3023"/>
    </row>
    <row r="3024" spans="22:35" ht="12.75">
      <c r="V3024"/>
      <c r="AI3024"/>
    </row>
    <row r="3025" spans="22:35" ht="12.75">
      <c r="V3025"/>
      <c r="AI3025"/>
    </row>
    <row r="3026" spans="22:35" ht="12.75">
      <c r="V3026"/>
      <c r="AI3026"/>
    </row>
    <row r="3027" spans="22:35" ht="12.75">
      <c r="V3027"/>
      <c r="AI3027"/>
    </row>
    <row r="3028" spans="22:35" ht="12.75">
      <c r="V3028"/>
      <c r="AI3028"/>
    </row>
    <row r="3029" spans="22:35" ht="12.75">
      <c r="V3029"/>
      <c r="AI3029"/>
    </row>
    <row r="3030" spans="22:35" ht="12.75">
      <c r="V3030"/>
      <c r="AI3030"/>
    </row>
    <row r="3031" spans="22:35" ht="12.75">
      <c r="V3031"/>
      <c r="AI3031"/>
    </row>
    <row r="3032" spans="22:35" ht="12.75">
      <c r="V3032"/>
      <c r="AI3032"/>
    </row>
    <row r="3033" spans="22:35" ht="12.75">
      <c r="V3033"/>
      <c r="AI3033"/>
    </row>
    <row r="3034" spans="22:35" ht="12.75">
      <c r="V3034"/>
      <c r="AI3034"/>
    </row>
    <row r="3035" spans="22:35" ht="12.75">
      <c r="V3035"/>
      <c r="AI3035"/>
    </row>
    <row r="3036" spans="22:35" ht="12.75">
      <c r="V3036"/>
      <c r="AI3036"/>
    </row>
    <row r="3037" spans="22:35" ht="12.75">
      <c r="V3037"/>
      <c r="AI3037"/>
    </row>
    <row r="3038" spans="22:35" ht="12.75">
      <c r="V3038"/>
      <c r="AI3038"/>
    </row>
    <row r="3039" spans="22:35" ht="12.75">
      <c r="V3039"/>
      <c r="AI3039"/>
    </row>
    <row r="3040" spans="22:35" ht="12.75">
      <c r="V3040"/>
      <c r="AI3040"/>
    </row>
    <row r="3041" spans="22:35" ht="12.75">
      <c r="V3041"/>
      <c r="AI3041"/>
    </row>
    <row r="3042" spans="22:35" ht="12.75">
      <c r="V3042"/>
      <c r="AI3042"/>
    </row>
    <row r="3043" spans="22:35" ht="12.75">
      <c r="V3043"/>
      <c r="AI3043"/>
    </row>
    <row r="3044" spans="22:35" ht="12.75">
      <c r="V3044"/>
      <c r="AI3044"/>
    </row>
    <row r="3045" spans="22:35" ht="12.75">
      <c r="V3045"/>
      <c r="AI3045"/>
    </row>
    <row r="3046" spans="22:35" ht="12.75">
      <c r="V3046"/>
      <c r="AI3046"/>
    </row>
    <row r="3047" spans="22:35" ht="12.75">
      <c r="V3047"/>
      <c r="AI3047"/>
    </row>
    <row r="3048" spans="22:35" ht="12.75">
      <c r="V3048"/>
      <c r="AI3048"/>
    </row>
    <row r="3049" spans="22:35" ht="12.75">
      <c r="V3049"/>
      <c r="AI3049"/>
    </row>
    <row r="3050" spans="22:35" ht="12.75">
      <c r="V3050"/>
      <c r="AI3050"/>
    </row>
    <row r="3051" spans="22:35" ht="12.75">
      <c r="V3051"/>
      <c r="AI3051"/>
    </row>
    <row r="3052" spans="22:35" ht="12.75">
      <c r="V3052"/>
      <c r="AI3052"/>
    </row>
    <row r="3053" spans="22:35" ht="12.75">
      <c r="V3053"/>
      <c r="AI3053"/>
    </row>
    <row r="3054" spans="22:35" ht="12.75">
      <c r="V3054"/>
      <c r="AI3054"/>
    </row>
    <row r="3055" spans="22:35" ht="12.75">
      <c r="V3055"/>
      <c r="AI3055"/>
    </row>
    <row r="3056" spans="22:35" ht="12.75">
      <c r="V3056"/>
      <c r="AI3056"/>
    </row>
    <row r="3057" spans="22:35" ht="12.75">
      <c r="V3057"/>
      <c r="AI3057"/>
    </row>
    <row r="3058" spans="22:35" ht="12.75">
      <c r="V3058"/>
      <c r="AI3058"/>
    </row>
    <row r="3059" spans="22:35" ht="12.75">
      <c r="V3059"/>
      <c r="AI3059"/>
    </row>
    <row r="3060" spans="22:35" ht="12.75">
      <c r="V3060"/>
      <c r="AI3060"/>
    </row>
    <row r="3061" spans="22:35" ht="12.75">
      <c r="V3061"/>
      <c r="AI3061"/>
    </row>
    <row r="3062" spans="22:35" ht="12.75">
      <c r="V3062"/>
      <c r="AI3062"/>
    </row>
    <row r="3063" spans="22:35" ht="12.75">
      <c r="V3063"/>
      <c r="AI3063"/>
    </row>
    <row r="3064" spans="22:35" ht="12.75">
      <c r="V3064"/>
      <c r="AI3064"/>
    </row>
    <row r="3065" spans="22:35" ht="12.75">
      <c r="V3065"/>
      <c r="AI3065"/>
    </row>
    <row r="3066" spans="22:35" ht="12.75">
      <c r="V3066"/>
      <c r="AI3066"/>
    </row>
    <row r="3067" spans="22:35" ht="12.75">
      <c r="V3067"/>
      <c r="AI3067"/>
    </row>
    <row r="3068" spans="22:35" ht="12.75">
      <c r="V3068"/>
      <c r="AI3068"/>
    </row>
    <row r="3069" spans="22:35" ht="12.75">
      <c r="V3069"/>
      <c r="AI3069"/>
    </row>
    <row r="3070" spans="22:35" ht="12.75">
      <c r="V3070"/>
      <c r="AI3070"/>
    </row>
    <row r="3071" spans="22:35" ht="12.75">
      <c r="V3071"/>
      <c r="AI3071"/>
    </row>
    <row r="3072" spans="22:35" ht="12.75">
      <c r="V3072"/>
      <c r="AI3072"/>
    </row>
    <row r="3073" spans="22:35" ht="12.75">
      <c r="V3073"/>
      <c r="AI3073"/>
    </row>
    <row r="3074" spans="22:35" ht="12.75">
      <c r="V3074"/>
      <c r="AI3074"/>
    </row>
    <row r="3075" spans="22:35" ht="12.75">
      <c r="V3075"/>
      <c r="AI3075"/>
    </row>
    <row r="3076" spans="22:35" ht="12.75">
      <c r="V3076"/>
      <c r="AI3076"/>
    </row>
    <row r="3077" spans="22:35" ht="12.75">
      <c r="V3077"/>
      <c r="AI3077"/>
    </row>
    <row r="3078" spans="22:35" ht="12.75">
      <c r="V3078"/>
      <c r="AI3078"/>
    </row>
    <row r="3079" spans="22:35" ht="12.75">
      <c r="V3079"/>
      <c r="AI3079"/>
    </row>
    <row r="3080" spans="22:35" ht="12.75">
      <c r="V3080"/>
      <c r="AI3080"/>
    </row>
    <row r="3081" spans="22:35" ht="12.75">
      <c r="V3081"/>
      <c r="AI3081"/>
    </row>
    <row r="3082" spans="22:35" ht="12.75">
      <c r="V3082"/>
      <c r="AI3082"/>
    </row>
    <row r="3083" spans="22:35" ht="12.75">
      <c r="V3083"/>
      <c r="AI3083"/>
    </row>
    <row r="3084" spans="22:35" ht="12.75">
      <c r="V3084"/>
      <c r="AI3084"/>
    </row>
    <row r="3085" spans="22:35" ht="12.75">
      <c r="V3085"/>
      <c r="AI3085"/>
    </row>
    <row r="3086" spans="22:35" ht="12.75">
      <c r="V3086"/>
      <c r="AI3086"/>
    </row>
    <row r="3087" spans="22:35" ht="12.75">
      <c r="V3087"/>
      <c r="AI3087"/>
    </row>
    <row r="3088" spans="22:35" ht="12.75">
      <c r="V3088"/>
      <c r="AI3088"/>
    </row>
    <row r="3089" spans="22:35" ht="12.75">
      <c r="V3089"/>
      <c r="AI3089"/>
    </row>
    <row r="3090" spans="22:35" ht="12.75">
      <c r="V3090"/>
      <c r="AI3090"/>
    </row>
    <row r="3091" spans="22:35" ht="12.75">
      <c r="V3091"/>
      <c r="AI3091"/>
    </row>
    <row r="3092" spans="22:35" ht="12.75">
      <c r="V3092"/>
      <c r="AI3092"/>
    </row>
    <row r="3093" spans="22:35" ht="12.75">
      <c r="V3093"/>
      <c r="AI3093"/>
    </row>
    <row r="3094" spans="22:35" ht="12.75">
      <c r="V3094"/>
      <c r="AI3094"/>
    </row>
    <row r="3095" spans="22:35" ht="12.75">
      <c r="V3095"/>
      <c r="AI3095"/>
    </row>
    <row r="3096" spans="22:35" ht="12.75">
      <c r="V3096"/>
      <c r="AI3096"/>
    </row>
    <row r="3097" spans="22:35" ht="12.75">
      <c r="V3097"/>
      <c r="AI3097"/>
    </row>
    <row r="3098" spans="22:35" ht="12.75">
      <c r="V3098"/>
      <c r="AI3098"/>
    </row>
    <row r="3099" spans="22:35" ht="12.75">
      <c r="V3099"/>
      <c r="AI3099"/>
    </row>
    <row r="3100" spans="22:35" ht="12.75">
      <c r="V3100"/>
      <c r="AI3100"/>
    </row>
    <row r="3101" spans="22:35" ht="12.75">
      <c r="V3101"/>
      <c r="AI3101"/>
    </row>
    <row r="3102" spans="22:35" ht="12.75">
      <c r="V3102"/>
      <c r="AI3102"/>
    </row>
    <row r="3103" spans="22:35" ht="12.75">
      <c r="V3103"/>
      <c r="AI3103"/>
    </row>
    <row r="3104" spans="22:35" ht="12.75">
      <c r="V3104"/>
      <c r="AI3104"/>
    </row>
    <row r="3105" spans="22:35" ht="12.75">
      <c r="V3105"/>
      <c r="AI3105"/>
    </row>
    <row r="3106" spans="22:35" ht="12.75">
      <c r="V3106"/>
      <c r="AI3106"/>
    </row>
    <row r="3107" spans="22:35" ht="12.75">
      <c r="V3107"/>
      <c r="AI3107"/>
    </row>
    <row r="3108" spans="22:35" ht="12.75">
      <c r="V3108"/>
      <c r="AI3108"/>
    </row>
    <row r="3109" spans="22:35" ht="12.75">
      <c r="V3109"/>
      <c r="AI3109"/>
    </row>
    <row r="3110" spans="22:35" ht="12.75">
      <c r="V3110"/>
      <c r="AI3110"/>
    </row>
    <row r="3111" spans="22:35" ht="12.75">
      <c r="V3111"/>
      <c r="AI3111"/>
    </row>
    <row r="3112" spans="22:35" ht="12.75">
      <c r="V3112"/>
      <c r="AI3112"/>
    </row>
    <row r="3113" spans="22:35" ht="12.75">
      <c r="V3113"/>
      <c r="AI3113"/>
    </row>
    <row r="3114" spans="22:35" ht="12.75">
      <c r="V3114"/>
      <c r="AI3114"/>
    </row>
    <row r="3115" spans="22:35" ht="12.75">
      <c r="V3115"/>
      <c r="AI3115"/>
    </row>
    <row r="3116" spans="22:35" ht="12.75">
      <c r="V3116"/>
      <c r="AI3116"/>
    </row>
    <row r="3117" spans="22:35" ht="12.75">
      <c r="V3117"/>
      <c r="AI3117"/>
    </row>
    <row r="3118" spans="22:35" ht="12.75">
      <c r="V3118"/>
      <c r="AI3118"/>
    </row>
    <row r="3119" spans="22:35" ht="12.75">
      <c r="V3119"/>
      <c r="AI3119"/>
    </row>
    <row r="3120" spans="22:35" ht="12.75">
      <c r="V3120"/>
      <c r="AI3120"/>
    </row>
    <row r="3121" spans="22:35" ht="12.75">
      <c r="V3121"/>
      <c r="AI3121"/>
    </row>
    <row r="3122" spans="22:35" ht="12.75">
      <c r="V3122"/>
      <c r="AI3122"/>
    </row>
    <row r="3123" spans="22:35" ht="12.75">
      <c r="V3123"/>
      <c r="AI3123"/>
    </row>
    <row r="3124" spans="22:35" ht="12.75">
      <c r="V3124"/>
      <c r="AI3124"/>
    </row>
    <row r="3125" spans="22:35" ht="12.75">
      <c r="V3125"/>
      <c r="AI3125"/>
    </row>
    <row r="3126" spans="22:35" ht="12.75">
      <c r="V3126"/>
      <c r="AI3126"/>
    </row>
    <row r="3127" spans="22:35" ht="12.75">
      <c r="V3127"/>
      <c r="AI3127"/>
    </row>
    <row r="3128" spans="22:35" ht="12.75">
      <c r="V3128"/>
      <c r="AI3128"/>
    </row>
    <row r="3129" spans="22:35" ht="12.75">
      <c r="V3129"/>
      <c r="AI3129"/>
    </row>
    <row r="3130" spans="22:35" ht="12.75">
      <c r="V3130"/>
      <c r="AI3130"/>
    </row>
    <row r="3131" spans="22:35" ht="12.75">
      <c r="V3131"/>
      <c r="AI3131"/>
    </row>
    <row r="3132" spans="22:35" ht="12.75">
      <c r="V3132"/>
      <c r="AI3132"/>
    </row>
    <row r="3133" spans="22:35" ht="12.75">
      <c r="V3133"/>
      <c r="AI3133"/>
    </row>
    <row r="3134" spans="22:35" ht="12.75">
      <c r="V3134"/>
      <c r="AI3134"/>
    </row>
    <row r="3135" spans="22:35" ht="12.75">
      <c r="V3135"/>
      <c r="AI3135"/>
    </row>
    <row r="3136" spans="22:35" ht="12.75">
      <c r="V3136"/>
      <c r="AI3136"/>
    </row>
    <row r="3137" spans="22:35" ht="12.75">
      <c r="V3137"/>
      <c r="AI3137"/>
    </row>
    <row r="3138" spans="22:35" ht="12.75">
      <c r="V3138"/>
      <c r="AI3138"/>
    </row>
    <row r="3139" spans="22:35" ht="12.75">
      <c r="V3139"/>
      <c r="AI3139"/>
    </row>
    <row r="3140" spans="22:35" ht="12.75">
      <c r="V3140"/>
      <c r="AI3140"/>
    </row>
    <row r="3141" spans="22:35" ht="12.75">
      <c r="V3141"/>
      <c r="AI3141"/>
    </row>
    <row r="3142" spans="22:35" ht="12.75">
      <c r="V3142"/>
      <c r="AI3142"/>
    </row>
    <row r="3143" spans="22:35" ht="12.75">
      <c r="V3143"/>
      <c r="AI3143"/>
    </row>
    <row r="3144" spans="22:35" ht="12.75">
      <c r="V3144"/>
      <c r="AI3144"/>
    </row>
    <row r="3145" spans="22:35" ht="12.75">
      <c r="V3145"/>
      <c r="AI3145"/>
    </row>
    <row r="3146" spans="22:35" ht="12.75">
      <c r="V3146"/>
      <c r="AI3146"/>
    </row>
    <row r="3147" spans="22:35" ht="12.75">
      <c r="V3147"/>
      <c r="AI3147"/>
    </row>
    <row r="3148" spans="22:35" ht="12.75">
      <c r="V3148"/>
      <c r="AI3148"/>
    </row>
    <row r="3149" spans="22:35" ht="12.75">
      <c r="V3149"/>
      <c r="AI3149"/>
    </row>
    <row r="3150" spans="22:35" ht="12.75">
      <c r="V3150"/>
      <c r="AI3150"/>
    </row>
    <row r="3151" spans="22:35" ht="12.75">
      <c r="V3151"/>
      <c r="AI3151"/>
    </row>
    <row r="3152" spans="22:35" ht="12.75">
      <c r="V3152"/>
      <c r="AI3152"/>
    </row>
    <row r="3153" spans="22:35" ht="12.75">
      <c r="V3153"/>
      <c r="AI3153"/>
    </row>
    <row r="3154" spans="22:35" ht="12.75">
      <c r="V3154"/>
      <c r="AI3154"/>
    </row>
    <row r="3155" spans="22:35" ht="12.75">
      <c r="V3155"/>
      <c r="AI3155"/>
    </row>
    <row r="3156" spans="22:35" ht="12.75">
      <c r="V3156"/>
      <c r="AI3156"/>
    </row>
    <row r="3157" spans="22:35" ht="12.75">
      <c r="V3157"/>
      <c r="AI3157"/>
    </row>
    <row r="3158" spans="22:35" ht="12.75">
      <c r="V3158"/>
      <c r="AI3158"/>
    </row>
    <row r="3159" spans="22:35" ht="12.75">
      <c r="V3159"/>
      <c r="AI3159"/>
    </row>
    <row r="3160" spans="22:35" ht="12.75">
      <c r="V3160"/>
      <c r="AI3160"/>
    </row>
    <row r="3161" spans="22:35" ht="12.75">
      <c r="V3161"/>
      <c r="AI3161"/>
    </row>
    <row r="3162" spans="22:35" ht="12.75">
      <c r="V3162"/>
      <c r="AI3162"/>
    </row>
    <row r="3163" spans="22:35" ht="12.75">
      <c r="V3163"/>
      <c r="AI3163"/>
    </row>
    <row r="3164" spans="22:35" ht="12.75">
      <c r="V3164"/>
      <c r="AI3164"/>
    </row>
    <row r="3165" spans="22:35" ht="12.75">
      <c r="V3165"/>
      <c r="AI3165"/>
    </row>
    <row r="3166" spans="22:35" ht="12.75">
      <c r="V3166"/>
      <c r="AI3166"/>
    </row>
    <row r="3167" spans="22:35" ht="12.75">
      <c r="V3167"/>
      <c r="AI3167"/>
    </row>
    <row r="3168" spans="22:35" ht="12.75">
      <c r="V3168"/>
      <c r="AI3168"/>
    </row>
    <row r="3169" spans="22:35" ht="12.75">
      <c r="V3169"/>
      <c r="AI3169"/>
    </row>
    <row r="3170" spans="22:35" ht="12.75">
      <c r="V3170"/>
      <c r="AI3170"/>
    </row>
    <row r="3171" spans="22:35" ht="12.75">
      <c r="V3171"/>
      <c r="AI3171"/>
    </row>
    <row r="3172" spans="22:35" ht="12.75">
      <c r="V3172"/>
      <c r="AI3172"/>
    </row>
    <row r="3173" spans="22:35" ht="12.75">
      <c r="V3173"/>
      <c r="AI3173"/>
    </row>
    <row r="3174" spans="22:35" ht="12.75">
      <c r="V3174"/>
      <c r="AI3174"/>
    </row>
    <row r="3175" spans="22:35" ht="12.75">
      <c r="V3175"/>
      <c r="AI3175"/>
    </row>
    <row r="3176" spans="22:35" ht="12.75">
      <c r="V3176"/>
      <c r="AI3176"/>
    </row>
    <row r="3177" spans="22:35" ht="12.75">
      <c r="V3177"/>
      <c r="AI3177"/>
    </row>
    <row r="3178" spans="22:35" ht="12.75">
      <c r="V3178"/>
      <c r="AI3178"/>
    </row>
    <row r="3179" spans="22:35" ht="12.75">
      <c r="V3179"/>
      <c r="AI3179"/>
    </row>
    <row r="3180" spans="22:35" ht="12.75">
      <c r="V3180"/>
      <c r="AI3180"/>
    </row>
    <row r="3181" spans="22:35" ht="12.75">
      <c r="V3181"/>
      <c r="AI3181"/>
    </row>
    <row r="3182" spans="22:35" ht="12.75">
      <c r="V3182"/>
      <c r="AI3182"/>
    </row>
    <row r="3183" spans="22:35" ht="12.75">
      <c r="V3183"/>
      <c r="AI3183"/>
    </row>
    <row r="3184" spans="22:35" ht="12.75">
      <c r="V3184"/>
      <c r="AI3184"/>
    </row>
    <row r="3185" spans="22:35" ht="12.75">
      <c r="V3185"/>
      <c r="AI3185"/>
    </row>
    <row r="3186" spans="22:35" ht="12.75">
      <c r="V3186"/>
      <c r="AI3186"/>
    </row>
    <row r="3187" spans="22:35" ht="12.75">
      <c r="V3187"/>
      <c r="AI3187"/>
    </row>
    <row r="3188" spans="22:35" ht="12.75">
      <c r="V3188"/>
      <c r="AI3188"/>
    </row>
    <row r="3189" spans="22:35" ht="12.75">
      <c r="V3189"/>
      <c r="AI3189"/>
    </row>
    <row r="3190" spans="22:35" ht="12.75">
      <c r="V3190"/>
      <c r="AI3190"/>
    </row>
    <row r="3191" spans="22:35" ht="12.75">
      <c r="V3191"/>
      <c r="AI3191"/>
    </row>
    <row r="3192" spans="22:35" ht="12.75">
      <c r="V3192"/>
      <c r="AI3192"/>
    </row>
    <row r="3193" spans="22:35" ht="12.75">
      <c r="V3193"/>
      <c r="AI3193"/>
    </row>
    <row r="3194" spans="22:35" ht="12.75">
      <c r="V3194"/>
      <c r="AI3194"/>
    </row>
    <row r="3195" spans="22:35" ht="12.75">
      <c r="V3195"/>
      <c r="AI3195"/>
    </row>
    <row r="3196" spans="22:35" ht="12.75">
      <c r="V3196"/>
      <c r="AI3196"/>
    </row>
    <row r="3197" spans="22:35" ht="12.75">
      <c r="V3197"/>
      <c r="AI3197"/>
    </row>
    <row r="3198" spans="22:35" ht="12.75">
      <c r="V3198"/>
      <c r="AI3198"/>
    </row>
    <row r="3199" spans="22:35" ht="12.75">
      <c r="V3199"/>
      <c r="AI3199"/>
    </row>
    <row r="3200" spans="22:35" ht="12.75">
      <c r="V3200"/>
      <c r="AI3200"/>
    </row>
    <row r="3201" spans="22:35" ht="12.75">
      <c r="V3201"/>
      <c r="AI3201"/>
    </row>
    <row r="3202" spans="22:35" ht="12.75">
      <c r="V3202"/>
      <c r="AI3202"/>
    </row>
    <row r="3203" spans="22:35" ht="12.75">
      <c r="V3203"/>
      <c r="AI3203"/>
    </row>
    <row r="3204" spans="22:35" ht="12.75">
      <c r="V3204"/>
      <c r="AI3204"/>
    </row>
    <row r="3205" spans="22:35" ht="12.75">
      <c r="V3205"/>
      <c r="AI3205"/>
    </row>
    <row r="3206" spans="22:35" ht="12.75">
      <c r="V3206"/>
      <c r="AI3206"/>
    </row>
    <row r="3207" spans="22:35" ht="12.75">
      <c r="V3207"/>
      <c r="AI3207"/>
    </row>
    <row r="3208" spans="22:35" ht="12.75">
      <c r="V3208"/>
      <c r="AI3208"/>
    </row>
    <row r="3209" spans="22:35" ht="12.75">
      <c r="V3209"/>
      <c r="AI3209"/>
    </row>
    <row r="3210" spans="22:35" ht="12.75">
      <c r="V3210"/>
      <c r="AI3210"/>
    </row>
    <row r="3211" spans="22:35" ht="12.75">
      <c r="V3211"/>
      <c r="AI3211"/>
    </row>
    <row r="3212" spans="22:35" ht="12.75">
      <c r="V3212"/>
      <c r="AI3212"/>
    </row>
    <row r="3213" spans="22:35" ht="12.75">
      <c r="V3213"/>
      <c r="AI3213"/>
    </row>
    <row r="3214" spans="22:35" ht="12.75">
      <c r="V3214"/>
      <c r="AI3214"/>
    </row>
    <row r="3215" spans="22:35" ht="12.75">
      <c r="V3215"/>
      <c r="AI3215"/>
    </row>
    <row r="3216" spans="22:35" ht="12.75">
      <c r="V3216"/>
      <c r="AI3216"/>
    </row>
    <row r="3217" spans="22:35" ht="12.75">
      <c r="V3217"/>
      <c r="AI3217"/>
    </row>
    <row r="3218" spans="22:35" ht="12.75">
      <c r="V3218"/>
      <c r="AI3218"/>
    </row>
    <row r="3219" spans="22:35" ht="12.75">
      <c r="V3219"/>
      <c r="AI3219"/>
    </row>
    <row r="3220" spans="22:35" ht="12.75">
      <c r="V3220"/>
      <c r="AI3220"/>
    </row>
    <row r="3221" spans="22:35" ht="12.75">
      <c r="V3221"/>
      <c r="AI3221"/>
    </row>
    <row r="3222" spans="22:35" ht="12.75">
      <c r="V3222"/>
      <c r="AI3222"/>
    </row>
    <row r="3223" spans="22:35" ht="12.75">
      <c r="V3223"/>
      <c r="AI3223"/>
    </row>
    <row r="3224" spans="22:35" ht="12.75">
      <c r="V3224"/>
      <c r="AI3224"/>
    </row>
    <row r="3225" spans="22:35" ht="12.75">
      <c r="V3225"/>
      <c r="AI3225"/>
    </row>
    <row r="3226" spans="22:35" ht="12.75">
      <c r="V3226"/>
      <c r="AI3226"/>
    </row>
    <row r="3227" spans="22:35" ht="12.75">
      <c r="V3227"/>
      <c r="AI3227"/>
    </row>
    <row r="3228" spans="22:35" ht="12.75">
      <c r="V3228"/>
      <c r="AI3228"/>
    </row>
    <row r="3229" spans="22:35" ht="12.75">
      <c r="V3229"/>
      <c r="AI3229"/>
    </row>
    <row r="3230" spans="22:35" ht="12.75">
      <c r="V3230"/>
      <c r="AI3230"/>
    </row>
    <row r="3231" spans="22:35" ht="12.75">
      <c r="V3231"/>
      <c r="AI3231"/>
    </row>
    <row r="3232" spans="22:35" ht="12.75">
      <c r="V3232"/>
      <c r="AI3232"/>
    </row>
    <row r="3233" spans="22:35" ht="12.75">
      <c r="V3233"/>
      <c r="AI3233"/>
    </row>
    <row r="3234" spans="22:35" ht="12.75">
      <c r="V3234"/>
      <c r="AI3234"/>
    </row>
    <row r="3235" spans="22:35" ht="12.75">
      <c r="V3235"/>
      <c r="AI3235"/>
    </row>
    <row r="3236" spans="22:35" ht="12.75">
      <c r="V3236"/>
      <c r="AI3236"/>
    </row>
    <row r="3237" spans="22:35" ht="12.75">
      <c r="V3237"/>
      <c r="AI3237"/>
    </row>
    <row r="3238" spans="22:35" ht="12.75">
      <c r="V3238"/>
      <c r="AI3238"/>
    </row>
    <row r="3239" spans="22:35" ht="12.75">
      <c r="V3239"/>
      <c r="AI3239"/>
    </row>
    <row r="3240" spans="22:35" ht="12.75">
      <c r="V3240"/>
      <c r="AI3240"/>
    </row>
    <row r="3241" spans="22:35" ht="12.75">
      <c r="V3241"/>
      <c r="AI3241"/>
    </row>
    <row r="3242" spans="22:35" ht="12.75">
      <c r="V3242"/>
      <c r="AI3242"/>
    </row>
    <row r="3243" spans="22:35" ht="12.75">
      <c r="V3243"/>
      <c r="AI3243"/>
    </row>
    <row r="3244" spans="22:35" ht="12.75">
      <c r="V3244"/>
      <c r="AI3244"/>
    </row>
    <row r="3245" spans="22:35" ht="12.75">
      <c r="V3245"/>
      <c r="AI3245"/>
    </row>
    <row r="3246" spans="22:35" ht="12.75">
      <c r="V3246"/>
      <c r="AI3246"/>
    </row>
    <row r="3247" spans="22:35" ht="12.75">
      <c r="V3247"/>
      <c r="AI3247"/>
    </row>
    <row r="3248" spans="22:35" ht="12.75">
      <c r="V3248"/>
      <c r="AI3248"/>
    </row>
    <row r="3249" spans="22:35" ht="12.75">
      <c r="V3249"/>
      <c r="AI3249"/>
    </row>
    <row r="3250" spans="22:35" ht="12.75">
      <c r="V3250"/>
      <c r="AI3250"/>
    </row>
    <row r="3251" spans="22:35" ht="12.75">
      <c r="V3251"/>
      <c r="AI3251"/>
    </row>
    <row r="3252" spans="22:35" ht="12.75">
      <c r="V3252"/>
      <c r="AI3252"/>
    </row>
    <row r="3253" spans="22:35" ht="12.75">
      <c r="V3253"/>
      <c r="AI3253"/>
    </row>
    <row r="3254" spans="22:35" ht="12.75">
      <c r="V3254"/>
      <c r="AI3254"/>
    </row>
    <row r="3255" spans="22:35" ht="12.75">
      <c r="V3255"/>
      <c r="AI3255"/>
    </row>
    <row r="3256" spans="22:35" ht="12.75">
      <c r="V3256"/>
      <c r="AI3256"/>
    </row>
    <row r="3257" spans="22:35" ht="12.75">
      <c r="V3257"/>
      <c r="AI3257"/>
    </row>
    <row r="3258" spans="22:35" ht="12.75">
      <c r="V3258"/>
      <c r="AI3258"/>
    </row>
    <row r="3259" spans="22:35" ht="12.75">
      <c r="V3259"/>
      <c r="AI3259"/>
    </row>
    <row r="3260" spans="22:35" ht="12.75">
      <c r="V3260"/>
      <c r="AI3260"/>
    </row>
    <row r="3261" spans="22:35" ht="12.75">
      <c r="V3261"/>
      <c r="AI3261"/>
    </row>
    <row r="3262" spans="22:35" ht="12.75">
      <c r="V3262"/>
      <c r="AI3262"/>
    </row>
    <row r="3263" spans="22:35" ht="12.75">
      <c r="V3263"/>
      <c r="AI3263"/>
    </row>
    <row r="3264" spans="22:35" ht="12.75">
      <c r="V3264"/>
      <c r="AI3264"/>
    </row>
    <row r="3265" spans="22:35" ht="12.75">
      <c r="V3265"/>
      <c r="AI3265"/>
    </row>
    <row r="3266" spans="22:35" ht="12.75">
      <c r="V3266"/>
      <c r="AI3266"/>
    </row>
    <row r="3267" spans="22:35" ht="12.75">
      <c r="V3267"/>
      <c r="AI3267"/>
    </row>
    <row r="3268" spans="22:35" ht="12.75">
      <c r="V3268"/>
      <c r="AI3268"/>
    </row>
    <row r="3269" spans="22:35" ht="12.75">
      <c r="V3269"/>
      <c r="AI3269"/>
    </row>
    <row r="3270" spans="22:35" ht="12.75">
      <c r="V3270"/>
      <c r="AI3270"/>
    </row>
    <row r="3271" spans="22:35" ht="12.75">
      <c r="V3271"/>
      <c r="AI3271"/>
    </row>
    <row r="3272" spans="22:35" ht="12.75">
      <c r="V3272"/>
      <c r="AI3272"/>
    </row>
    <row r="3273" spans="22:35" ht="12.75">
      <c r="V3273"/>
      <c r="AI3273"/>
    </row>
    <row r="3274" spans="22:35" ht="12.75">
      <c r="V3274"/>
      <c r="AI3274"/>
    </row>
    <row r="3275" spans="22:35" ht="12.75">
      <c r="V3275"/>
      <c r="AI3275"/>
    </row>
    <row r="3276" spans="22:35" ht="12.75">
      <c r="V3276"/>
      <c r="AI3276"/>
    </row>
    <row r="3277" spans="22:35" ht="12.75">
      <c r="V3277"/>
      <c r="AI3277"/>
    </row>
    <row r="3278" spans="22:35" ht="12.75">
      <c r="V3278"/>
      <c r="AI3278"/>
    </row>
    <row r="3279" spans="22:35" ht="12.75">
      <c r="V3279"/>
      <c r="AI3279"/>
    </row>
    <row r="3280" spans="22:35" ht="12.75">
      <c r="V3280"/>
      <c r="AI3280"/>
    </row>
    <row r="3281" spans="22:35" ht="12.75">
      <c r="V3281"/>
      <c r="AI3281"/>
    </row>
    <row r="3282" spans="22:35" ht="12.75">
      <c r="V3282"/>
      <c r="AI3282"/>
    </row>
    <row r="3283" spans="22:35" ht="12.75">
      <c r="V3283"/>
      <c r="AI3283"/>
    </row>
    <row r="3284" spans="22:35" ht="12.75">
      <c r="V3284"/>
      <c r="AI3284"/>
    </row>
    <row r="3285" spans="22:35" ht="12.75">
      <c r="V3285"/>
      <c r="AI3285"/>
    </row>
    <row r="3286" spans="22:35" ht="12.75">
      <c r="V3286"/>
      <c r="AI3286"/>
    </row>
    <row r="3287" spans="22:35" ht="12.75">
      <c r="V3287"/>
      <c r="AI3287"/>
    </row>
    <row r="3288" spans="22:35" ht="12.75">
      <c r="V3288"/>
      <c r="AI3288"/>
    </row>
    <row r="3289" spans="22:35" ht="12.75">
      <c r="V3289"/>
      <c r="AI3289"/>
    </row>
    <row r="3290" spans="22:35" ht="12.75">
      <c r="V3290"/>
      <c r="AI3290"/>
    </row>
    <row r="3291" spans="22:35" ht="12.75">
      <c r="V3291"/>
      <c r="AI3291"/>
    </row>
    <row r="3292" spans="22:35" ht="12.75">
      <c r="V3292"/>
      <c r="AI3292"/>
    </row>
    <row r="3293" spans="22:35" ht="12.75">
      <c r="V3293"/>
      <c r="AI3293"/>
    </row>
    <row r="3294" spans="22:35" ht="12.75">
      <c r="V3294"/>
      <c r="AI3294"/>
    </row>
    <row r="3295" spans="22:35" ht="12.75">
      <c r="V3295"/>
      <c r="AI3295"/>
    </row>
    <row r="3296" spans="22:35" ht="12.75">
      <c r="V3296"/>
      <c r="AI3296"/>
    </row>
    <row r="3297" spans="22:35" ht="12.75">
      <c r="V3297"/>
      <c r="AI3297"/>
    </row>
    <row r="3298" spans="22:35" ht="12.75">
      <c r="V3298"/>
      <c r="AI3298"/>
    </row>
    <row r="3299" spans="22:35" ht="12.75">
      <c r="V3299"/>
      <c r="AI3299"/>
    </row>
    <row r="3300" spans="22:35" ht="12.75">
      <c r="V3300"/>
      <c r="AI3300"/>
    </row>
    <row r="3301" spans="22:35" ht="12.75">
      <c r="V3301"/>
      <c r="AI3301"/>
    </row>
    <row r="3302" spans="22:35" ht="12.75">
      <c r="V3302"/>
      <c r="AI3302"/>
    </row>
    <row r="3303" spans="22:35" ht="12.75">
      <c r="V3303"/>
      <c r="AI3303"/>
    </row>
    <row r="3304" spans="22:35" ht="12.75">
      <c r="V3304"/>
      <c r="AI3304"/>
    </row>
    <row r="3305" spans="22:35" ht="12.75">
      <c r="V3305"/>
      <c r="AI3305"/>
    </row>
    <row r="3306" spans="22:35" ht="12.75">
      <c r="V3306"/>
      <c r="AI3306"/>
    </row>
    <row r="3307" spans="22:35" ht="12.75">
      <c r="V3307"/>
      <c r="AI3307"/>
    </row>
    <row r="3308" spans="22:35" ht="12.75">
      <c r="V3308"/>
      <c r="AI3308"/>
    </row>
    <row r="3309" spans="22:35" ht="12.75">
      <c r="V3309"/>
      <c r="AI3309"/>
    </row>
    <row r="3310" spans="22:35" ht="12.75">
      <c r="V3310"/>
      <c r="AI3310"/>
    </row>
    <row r="3311" spans="22:35" ht="12.75">
      <c r="V3311"/>
      <c r="AI3311"/>
    </row>
    <row r="3312" spans="22:35" ht="12.75">
      <c r="V3312"/>
      <c r="AI3312"/>
    </row>
    <row r="3313" spans="22:35" ht="12.75">
      <c r="V3313"/>
      <c r="AI3313"/>
    </row>
    <row r="3314" spans="22:35" ht="12.75">
      <c r="V3314"/>
      <c r="AI3314"/>
    </row>
    <row r="3315" spans="22:35" ht="12.75">
      <c r="V3315"/>
      <c r="AI3315"/>
    </row>
    <row r="3316" spans="22:35" ht="12.75">
      <c r="V3316"/>
      <c r="AI3316"/>
    </row>
    <row r="3317" spans="22:35" ht="12.75">
      <c r="V3317"/>
      <c r="AI3317"/>
    </row>
    <row r="3318" spans="22:35" ht="12.75">
      <c r="V3318"/>
      <c r="AI3318"/>
    </row>
    <row r="3319" spans="22:35" ht="12.75">
      <c r="V3319"/>
      <c r="AI3319"/>
    </row>
    <row r="3320" spans="22:35" ht="12.75">
      <c r="V3320"/>
      <c r="AI3320"/>
    </row>
    <row r="3321" spans="22:35" ht="12.75">
      <c r="V3321"/>
      <c r="AI3321"/>
    </row>
    <row r="3322" spans="22:35" ht="12.75">
      <c r="V3322"/>
      <c r="AI3322"/>
    </row>
    <row r="3323" spans="22:35" ht="12.75">
      <c r="V3323"/>
      <c r="AI3323"/>
    </row>
    <row r="3324" spans="22:35" ht="12.75">
      <c r="V3324"/>
      <c r="AI3324"/>
    </row>
    <row r="3325" spans="22:35" ht="12.75">
      <c r="V3325"/>
      <c r="AI3325"/>
    </row>
    <row r="3326" spans="22:35" ht="12.75">
      <c r="V3326"/>
      <c r="AI3326"/>
    </row>
    <row r="3327" spans="22:35" ht="12.75">
      <c r="V3327"/>
      <c r="AI3327"/>
    </row>
    <row r="3328" spans="22:35" ht="12.75">
      <c r="V3328"/>
      <c r="AI3328"/>
    </row>
    <row r="3329" spans="22:35" ht="12.75">
      <c r="V3329"/>
      <c r="AI3329"/>
    </row>
    <row r="3330" spans="22:35" ht="12.75">
      <c r="V3330"/>
      <c r="AI3330"/>
    </row>
    <row r="3331" spans="22:35" ht="12.75">
      <c r="V3331"/>
      <c r="AI3331"/>
    </row>
    <row r="3332" spans="22:35" ht="12.75">
      <c r="V3332"/>
      <c r="AI3332"/>
    </row>
    <row r="3333" spans="22:35" ht="12.75">
      <c r="V3333"/>
      <c r="AI3333"/>
    </row>
    <row r="3334" spans="22:35" ht="12.75">
      <c r="V3334"/>
      <c r="AI3334"/>
    </row>
    <row r="3335" spans="22:35" ht="12.75">
      <c r="V3335"/>
      <c r="AI3335"/>
    </row>
    <row r="3336" spans="22:35" ht="12.75">
      <c r="V3336"/>
      <c r="AI3336"/>
    </row>
    <row r="3337" spans="22:35" ht="12.75">
      <c r="V3337"/>
      <c r="AI3337"/>
    </row>
    <row r="3338" spans="22:35" ht="12.75">
      <c r="V3338"/>
      <c r="AI3338"/>
    </row>
    <row r="3339" spans="22:35" ht="12.75">
      <c r="V3339"/>
      <c r="AI3339"/>
    </row>
    <row r="3340" spans="22:35" ht="12.75">
      <c r="V3340"/>
      <c r="AI3340"/>
    </row>
    <row r="3341" spans="22:35" ht="12.75">
      <c r="V3341"/>
      <c r="AI3341"/>
    </row>
    <row r="3342" spans="22:35" ht="12.75">
      <c r="V3342"/>
      <c r="AI3342"/>
    </row>
    <row r="3343" spans="22:35" ht="12.75">
      <c r="V3343"/>
      <c r="AI3343"/>
    </row>
    <row r="3344" spans="22:35" ht="12.75">
      <c r="V3344"/>
      <c r="AI3344"/>
    </row>
    <row r="3345" spans="22:35" ht="12.75">
      <c r="V3345"/>
      <c r="AI3345"/>
    </row>
    <row r="3346" spans="22:35" ht="12.75">
      <c r="V3346"/>
      <c r="AI3346"/>
    </row>
    <row r="3347" spans="22:35" ht="12.75">
      <c r="V3347"/>
      <c r="AI3347"/>
    </row>
    <row r="3348" spans="22:35" ht="12.75">
      <c r="V3348"/>
      <c r="AI3348"/>
    </row>
    <row r="3349" spans="22:35" ht="12.75">
      <c r="V3349"/>
      <c r="AI3349"/>
    </row>
    <row r="3350" spans="22:35" ht="12.75">
      <c r="V3350"/>
      <c r="AI3350"/>
    </row>
    <row r="3351" spans="22:35" ht="12.75">
      <c r="V3351"/>
      <c r="AI3351"/>
    </row>
    <row r="3352" spans="22:35" ht="12.75">
      <c r="V3352"/>
      <c r="AI3352"/>
    </row>
    <row r="3353" spans="22:35" ht="12.75">
      <c r="V3353"/>
      <c r="AI3353"/>
    </row>
    <row r="3354" spans="22:35" ht="12.75">
      <c r="V3354"/>
      <c r="AI3354"/>
    </row>
    <row r="3355" spans="22:35" ht="12.75">
      <c r="V3355"/>
      <c r="AI3355"/>
    </row>
    <row r="3356" spans="22:35" ht="12.75">
      <c r="V3356"/>
      <c r="AI3356"/>
    </row>
    <row r="3357" spans="22:35" ht="12.75">
      <c r="V3357"/>
      <c r="AI3357"/>
    </row>
    <row r="3358" spans="22:35" ht="12.75">
      <c r="V3358"/>
      <c r="AI3358"/>
    </row>
    <row r="3359" spans="22:35" ht="12.75">
      <c r="V3359"/>
      <c r="AI3359"/>
    </row>
    <row r="3360" spans="22:35" ht="12.75">
      <c r="V3360"/>
      <c r="AI3360"/>
    </row>
    <row r="3361" spans="22:35" ht="12.75">
      <c r="V3361"/>
      <c r="AI3361"/>
    </row>
    <row r="3362" spans="22:35" ht="12.75">
      <c r="V3362"/>
      <c r="AI3362"/>
    </row>
    <row r="3363" spans="22:35" ht="12.75">
      <c r="V3363"/>
      <c r="AI3363"/>
    </row>
    <row r="3364" spans="22:35" ht="12.75">
      <c r="V3364"/>
      <c r="AI3364"/>
    </row>
    <row r="3365" spans="22:35" ht="12.75">
      <c r="V3365"/>
      <c r="AI3365"/>
    </row>
    <row r="3366" spans="22:35" ht="12.75">
      <c r="V3366"/>
      <c r="AI3366"/>
    </row>
    <row r="3367" spans="22:35" ht="12.75">
      <c r="V3367"/>
      <c r="AI3367"/>
    </row>
    <row r="3368" spans="22:35" ht="12.75">
      <c r="V3368"/>
      <c r="AI3368"/>
    </row>
    <row r="3369" spans="22:35" ht="12.75">
      <c r="V3369"/>
      <c r="AI3369"/>
    </row>
    <row r="3370" spans="22:35" ht="12.75">
      <c r="V3370"/>
      <c r="AI3370"/>
    </row>
    <row r="3371" spans="22:35" ht="12.75">
      <c r="V3371"/>
      <c r="AI3371"/>
    </row>
    <row r="3372" spans="22:35" ht="12.75">
      <c r="V3372"/>
      <c r="AI3372"/>
    </row>
    <row r="3373" spans="22:35" ht="12.75">
      <c r="V3373"/>
      <c r="AI3373"/>
    </row>
    <row r="3374" spans="22:35" ht="12.75">
      <c r="V3374"/>
      <c r="AI3374"/>
    </row>
    <row r="3375" spans="22:35" ht="12.75">
      <c r="V3375"/>
      <c r="AI3375"/>
    </row>
    <row r="3376" spans="22:35" ht="12.75">
      <c r="V3376"/>
      <c r="AI3376"/>
    </row>
    <row r="3377" spans="22:35" ht="12.75">
      <c r="V3377"/>
      <c r="AI3377"/>
    </row>
    <row r="3378" spans="22:35" ht="12.75">
      <c r="V3378"/>
      <c r="AI3378"/>
    </row>
    <row r="3379" spans="22:35" ht="12.75">
      <c r="V3379"/>
      <c r="AI3379"/>
    </row>
    <row r="3380" spans="22:35" ht="12.75">
      <c r="V3380"/>
      <c r="AI3380"/>
    </row>
    <row r="3381" spans="22:35" ht="12.75">
      <c r="V3381"/>
      <c r="AI3381"/>
    </row>
    <row r="3382" spans="22:35" ht="12.75">
      <c r="V3382"/>
      <c r="AI3382"/>
    </row>
    <row r="3383" spans="22:35" ht="12.75">
      <c r="V3383"/>
      <c r="AI3383"/>
    </row>
    <row r="3384" spans="22:35" ht="12.75">
      <c r="V3384"/>
      <c r="AI3384"/>
    </row>
    <row r="3385" spans="22:35" ht="12.75">
      <c r="V3385"/>
      <c r="AI3385"/>
    </row>
    <row r="3386" spans="22:35" ht="12.75">
      <c r="V3386"/>
      <c r="AI3386"/>
    </row>
    <row r="3387" spans="22:35" ht="12.75">
      <c r="V3387"/>
      <c r="AI3387"/>
    </row>
    <row r="3388" spans="22:35" ht="12.75">
      <c r="V3388"/>
      <c r="AI3388"/>
    </row>
    <row r="3389" spans="22:35" ht="12.75">
      <c r="V3389"/>
      <c r="AI3389"/>
    </row>
    <row r="3390" spans="22:35" ht="12.75">
      <c r="V3390"/>
      <c r="AI3390"/>
    </row>
    <row r="3391" spans="22:35" ht="12.75">
      <c r="V3391"/>
      <c r="AI3391"/>
    </row>
    <row r="3392" spans="22:35" ht="12.75">
      <c r="V3392"/>
      <c r="AI3392"/>
    </row>
    <row r="3393" spans="22:35" ht="12.75">
      <c r="V3393"/>
      <c r="AI3393"/>
    </row>
    <row r="3394" spans="22:35" ht="12.75">
      <c r="V3394"/>
      <c r="AI3394"/>
    </row>
    <row r="3395" spans="22:35" ht="12.75">
      <c r="V3395"/>
      <c r="AI3395"/>
    </row>
    <row r="3396" spans="22:35" ht="12.75">
      <c r="V3396"/>
      <c r="AI3396"/>
    </row>
    <row r="3397" spans="22:35" ht="12.75">
      <c r="V3397"/>
      <c r="AI3397"/>
    </row>
    <row r="3398" spans="22:35" ht="12.75">
      <c r="V3398"/>
      <c r="AI3398"/>
    </row>
    <row r="3399" spans="22:35" ht="12.75">
      <c r="V3399"/>
      <c r="AI3399"/>
    </row>
    <row r="3400" spans="22:35" ht="12.75">
      <c r="V3400"/>
      <c r="AI3400"/>
    </row>
    <row r="3401" spans="22:35" ht="12.75">
      <c r="V3401"/>
      <c r="AI3401"/>
    </row>
    <row r="3402" spans="22:35" ht="12.75">
      <c r="V3402"/>
      <c r="AI3402"/>
    </row>
    <row r="3403" spans="22:35" ht="12.75">
      <c r="V3403"/>
      <c r="AI3403"/>
    </row>
    <row r="3404" spans="22:35" ht="12.75">
      <c r="V3404"/>
      <c r="AI3404"/>
    </row>
    <row r="3405" spans="22:35" ht="12.75">
      <c r="V3405"/>
      <c r="AI3405"/>
    </row>
    <row r="3406" spans="22:35" ht="12.75">
      <c r="V3406"/>
      <c r="AI3406"/>
    </row>
    <row r="3407" spans="22:35" ht="12.75">
      <c r="V3407"/>
      <c r="AI3407"/>
    </row>
    <row r="3408" spans="22:35" ht="12.75">
      <c r="V3408"/>
      <c r="AI3408"/>
    </row>
    <row r="3409" spans="22:35" ht="12.75">
      <c r="V3409"/>
      <c r="AI3409"/>
    </row>
    <row r="3410" spans="22:35" ht="12.75">
      <c r="V3410"/>
      <c r="AI3410"/>
    </row>
    <row r="3411" spans="22:35" ht="12.75">
      <c r="V3411"/>
      <c r="AI3411"/>
    </row>
    <row r="3412" spans="22:35" ht="12.75">
      <c r="V3412"/>
      <c r="AI3412"/>
    </row>
    <row r="3413" spans="22:35" ht="12.75">
      <c r="V3413"/>
      <c r="AI3413"/>
    </row>
    <row r="3414" spans="22:35" ht="12.75">
      <c r="V3414"/>
      <c r="AI3414"/>
    </row>
    <row r="3415" spans="22:35" ht="12.75">
      <c r="V3415"/>
      <c r="AI3415"/>
    </row>
    <row r="3416" spans="22:35" ht="12.75">
      <c r="V3416"/>
      <c r="AI3416"/>
    </row>
    <row r="3417" spans="22:35" ht="12.75">
      <c r="V3417"/>
      <c r="AI3417"/>
    </row>
    <row r="3418" spans="22:35" ht="12.75">
      <c r="V3418"/>
      <c r="AI3418"/>
    </row>
    <row r="3419" spans="22:35" ht="12.75">
      <c r="V3419"/>
      <c r="AI3419"/>
    </row>
    <row r="3420" spans="22:35" ht="12.75">
      <c r="V3420"/>
      <c r="AI3420"/>
    </row>
    <row r="3421" spans="22:35" ht="12.75">
      <c r="V3421"/>
      <c r="AI3421"/>
    </row>
    <row r="3422" spans="22:35" ht="12.75">
      <c r="V3422"/>
      <c r="AI3422"/>
    </row>
    <row r="3423" spans="22:35" ht="12.75">
      <c r="V3423"/>
      <c r="AI3423"/>
    </row>
    <row r="3424" spans="22:35" ht="12.75">
      <c r="V3424"/>
      <c r="AI3424"/>
    </row>
    <row r="3425" spans="22:35" ht="12.75">
      <c r="V3425"/>
      <c r="AI3425"/>
    </row>
    <row r="3426" spans="22:35" ht="12.75">
      <c r="V3426"/>
      <c r="AI3426"/>
    </row>
    <row r="3427" spans="22:35" ht="12.75">
      <c r="V3427"/>
      <c r="AI3427"/>
    </row>
    <row r="3428" spans="22:35" ht="12.75">
      <c r="V3428"/>
      <c r="AI3428"/>
    </row>
    <row r="3429" spans="22:35" ht="12.75">
      <c r="V3429"/>
      <c r="AI3429"/>
    </row>
    <row r="3430" spans="22:35" ht="12.75">
      <c r="V3430"/>
      <c r="AI3430"/>
    </row>
    <row r="3431" spans="22:35" ht="12.75">
      <c r="V3431"/>
      <c r="AI3431"/>
    </row>
    <row r="3432" spans="22:35" ht="12.75">
      <c r="V3432"/>
      <c r="AI3432"/>
    </row>
    <row r="3433" spans="22:35" ht="12.75">
      <c r="V3433"/>
      <c r="AI3433"/>
    </row>
    <row r="3434" spans="22:35" ht="12.75">
      <c r="V3434"/>
      <c r="AI3434"/>
    </row>
    <row r="3435" spans="22:35" ht="12.75">
      <c r="V3435"/>
      <c r="AI3435"/>
    </row>
    <row r="3436" spans="22:35" ht="12.75">
      <c r="V3436"/>
      <c r="AI3436"/>
    </row>
    <row r="3437" spans="22:35" ht="12.75">
      <c r="V3437"/>
      <c r="AI3437"/>
    </row>
    <row r="3438" spans="22:35" ht="12.75">
      <c r="V3438"/>
      <c r="AI3438"/>
    </row>
    <row r="3439" spans="22:35" ht="12.75">
      <c r="V3439"/>
      <c r="AI3439"/>
    </row>
    <row r="3440" spans="22:35" ht="12.75">
      <c r="V3440"/>
      <c r="AI3440"/>
    </row>
    <row r="3441" spans="22:35" ht="12.75">
      <c r="V3441"/>
      <c r="AI3441"/>
    </row>
    <row r="3442" spans="22:35" ht="12.75">
      <c r="V3442"/>
      <c r="AI3442"/>
    </row>
    <row r="3443" spans="22:35" ht="12.75">
      <c r="V3443"/>
      <c r="AI3443"/>
    </row>
    <row r="3444" spans="22:35" ht="12.75">
      <c r="V3444"/>
      <c r="AI3444"/>
    </row>
    <row r="3445" spans="22:35" ht="12.75">
      <c r="V3445"/>
      <c r="AI3445"/>
    </row>
    <row r="3446" spans="22:35" ht="12.75">
      <c r="V3446"/>
      <c r="AI3446"/>
    </row>
    <row r="3447" spans="22:35" ht="12.75">
      <c r="V3447"/>
      <c r="AI3447"/>
    </row>
    <row r="3448" spans="22:35" ht="12.75">
      <c r="V3448"/>
      <c r="AI3448"/>
    </row>
    <row r="3449" spans="22:35" ht="12.75">
      <c r="V3449"/>
      <c r="AI3449"/>
    </row>
    <row r="3450" spans="22:35" ht="12.75">
      <c r="V3450"/>
      <c r="AI3450"/>
    </row>
    <row r="3451" spans="22:35" ht="12.75">
      <c r="V3451"/>
      <c r="AI3451"/>
    </row>
    <row r="3452" spans="22:35" ht="12.75">
      <c r="V3452"/>
      <c r="AI3452"/>
    </row>
    <row r="3453" spans="22:35" ht="12.75">
      <c r="V3453"/>
      <c r="AI3453"/>
    </row>
    <row r="3454" spans="22:35" ht="12.75">
      <c r="V3454"/>
      <c r="AI3454"/>
    </row>
    <row r="3455" spans="22:35" ht="12.75">
      <c r="V3455"/>
      <c r="AI3455"/>
    </row>
    <row r="3456" spans="22:35" ht="12.75">
      <c r="V3456"/>
      <c r="AI3456"/>
    </row>
    <row r="3457" spans="22:35" ht="12.75">
      <c r="V3457"/>
      <c r="AI3457"/>
    </row>
    <row r="3458" spans="22:35" ht="12.75">
      <c r="V3458"/>
      <c r="AI3458"/>
    </row>
    <row r="3459" spans="22:35" ht="12.75">
      <c r="V3459"/>
      <c r="AI3459"/>
    </row>
    <row r="3460" spans="22:35" ht="12.75">
      <c r="V3460"/>
      <c r="AI3460"/>
    </row>
    <row r="3461" spans="22:35" ht="12.75">
      <c r="V3461"/>
      <c r="AI3461"/>
    </row>
    <row r="3462" spans="22:35" ht="12.75">
      <c r="V3462"/>
      <c r="AI3462"/>
    </row>
    <row r="3463" spans="22:35" ht="12.75">
      <c r="V3463"/>
      <c r="AI3463"/>
    </row>
    <row r="3464" spans="22:35" ht="12.75">
      <c r="V3464"/>
      <c r="AI3464"/>
    </row>
    <row r="3465" spans="22:35" ht="12.75">
      <c r="V3465"/>
      <c r="AI3465"/>
    </row>
    <row r="3466" spans="22:35" ht="12.75">
      <c r="V3466"/>
      <c r="AI3466"/>
    </row>
    <row r="3467" spans="22:35" ht="12.75">
      <c r="V3467"/>
      <c r="AI3467"/>
    </row>
    <row r="3468" spans="22:35" ht="12.75">
      <c r="V3468"/>
      <c r="AI3468"/>
    </row>
    <row r="3469" spans="22:35" ht="12.75">
      <c r="V3469"/>
      <c r="AI3469"/>
    </row>
    <row r="3470" spans="22:35" ht="12.75">
      <c r="V3470"/>
      <c r="AI3470"/>
    </row>
    <row r="3471" spans="22:35" ht="12.75">
      <c r="V3471"/>
      <c r="AI3471"/>
    </row>
    <row r="3472" spans="22:35" ht="12.75">
      <c r="V3472"/>
      <c r="AI3472"/>
    </row>
    <row r="3473" spans="22:35" ht="12.75">
      <c r="V3473"/>
      <c r="AI3473"/>
    </row>
    <row r="3474" spans="22:35" ht="12.75">
      <c r="V3474"/>
      <c r="AI3474"/>
    </row>
    <row r="3475" spans="22:35" ht="12.75">
      <c r="V3475"/>
      <c r="AI3475"/>
    </row>
    <row r="3476" spans="22:35" ht="12.75">
      <c r="V3476"/>
      <c r="AI3476"/>
    </row>
    <row r="3477" spans="22:35" ht="12.75">
      <c r="V3477"/>
      <c r="AI3477"/>
    </row>
    <row r="3478" spans="22:35" ht="12.75">
      <c r="V3478"/>
      <c r="AI3478"/>
    </row>
    <row r="3479" spans="22:35" ht="12.75">
      <c r="V3479"/>
      <c r="AI3479"/>
    </row>
    <row r="3480" spans="22:35" ht="12.75">
      <c r="V3480"/>
      <c r="AI3480"/>
    </row>
    <row r="3481" spans="22:35" ht="12.75">
      <c r="V3481"/>
      <c r="AI3481"/>
    </row>
    <row r="3482" spans="22:35" ht="12.75">
      <c r="V3482"/>
      <c r="AI3482"/>
    </row>
    <row r="3483" spans="22:35" ht="12.75">
      <c r="V3483"/>
      <c r="AI3483"/>
    </row>
    <row r="3484" spans="22:35" ht="12.75">
      <c r="V3484"/>
      <c r="AI3484"/>
    </row>
    <row r="3485" spans="22:35" ht="12.75">
      <c r="V3485"/>
      <c r="AI3485"/>
    </row>
    <row r="3486" spans="22:35" ht="12.75">
      <c r="V3486"/>
      <c r="AI3486"/>
    </row>
    <row r="3487" spans="22:35" ht="12.75">
      <c r="V3487"/>
      <c r="AI3487"/>
    </row>
    <row r="3488" spans="22:35" ht="12.75">
      <c r="V3488"/>
      <c r="AI3488"/>
    </row>
    <row r="3489" spans="22:35" ht="12.75">
      <c r="V3489"/>
      <c r="AI3489"/>
    </row>
    <row r="3490" spans="22:35" ht="12.75">
      <c r="V3490"/>
      <c r="AI3490"/>
    </row>
    <row r="3491" spans="22:35" ht="12.75">
      <c r="V3491"/>
      <c r="AI3491"/>
    </row>
    <row r="3492" spans="22:35" ht="12.75">
      <c r="V3492"/>
      <c r="AI3492"/>
    </row>
    <row r="3493" spans="22:35" ht="12.75">
      <c r="V3493"/>
      <c r="AI3493"/>
    </row>
    <row r="3494" spans="22:35" ht="12.75">
      <c r="V3494"/>
      <c r="AI3494"/>
    </row>
    <row r="3495" spans="22:35" ht="12.75">
      <c r="V3495"/>
      <c r="AI3495"/>
    </row>
    <row r="3496" spans="22:35" ht="12.75">
      <c r="V3496"/>
      <c r="AI3496"/>
    </row>
    <row r="3497" spans="22:35" ht="12.75">
      <c r="V3497"/>
      <c r="AI3497"/>
    </row>
    <row r="3498" spans="22:35" ht="12.75">
      <c r="V3498"/>
      <c r="AI3498"/>
    </row>
    <row r="3499" spans="22:35" ht="12.75">
      <c r="V3499"/>
      <c r="AI3499"/>
    </row>
    <row r="3500" spans="22:35" ht="12.75">
      <c r="V3500"/>
      <c r="AI3500"/>
    </row>
    <row r="3501" spans="22:35" ht="12.75">
      <c r="V3501"/>
      <c r="AI3501"/>
    </row>
    <row r="3502" spans="22:35" ht="12.75">
      <c r="V3502"/>
      <c r="AI3502"/>
    </row>
    <row r="3503" spans="22:35" ht="12.75">
      <c r="V3503"/>
      <c r="AI3503"/>
    </row>
    <row r="3504" spans="22:35" ht="12.75">
      <c r="V3504"/>
      <c r="AI3504"/>
    </row>
    <row r="3505" spans="22:35" ht="12.75">
      <c r="V3505"/>
      <c r="AI3505"/>
    </row>
    <row r="3506" spans="22:35" ht="12.75">
      <c r="V3506"/>
      <c r="AI3506"/>
    </row>
    <row r="3507" spans="22:35" ht="12.75">
      <c r="V3507"/>
      <c r="AI3507"/>
    </row>
    <row r="3508" spans="22:35" ht="12.75">
      <c r="V3508"/>
      <c r="AI3508"/>
    </row>
    <row r="3509" spans="22:35" ht="12.75">
      <c r="V3509"/>
      <c r="AI3509"/>
    </row>
    <row r="3510" spans="22:35" ht="12.75">
      <c r="V3510"/>
      <c r="AI3510"/>
    </row>
    <row r="3511" spans="22:35" ht="12.75">
      <c r="V3511"/>
      <c r="AI3511"/>
    </row>
    <row r="3512" spans="22:35" ht="12.75">
      <c r="V3512"/>
      <c r="AI3512"/>
    </row>
    <row r="3513" spans="22:35" ht="12.75">
      <c r="V3513"/>
      <c r="AI3513"/>
    </row>
    <row r="3514" spans="22:35" ht="12.75">
      <c r="V3514"/>
      <c r="AI3514"/>
    </row>
    <row r="3515" spans="22:35" ht="12.75">
      <c r="V3515"/>
      <c r="AI3515"/>
    </row>
    <row r="3516" spans="22:35" ht="12.75">
      <c r="V3516"/>
      <c r="AI3516"/>
    </row>
    <row r="3517" spans="22:35" ht="12.75">
      <c r="V3517"/>
      <c r="AI3517"/>
    </row>
    <row r="3518" spans="22:35" ht="12.75">
      <c r="V3518"/>
      <c r="AI3518"/>
    </row>
    <row r="3519" spans="22:35" ht="12.75">
      <c r="V3519"/>
      <c r="AI3519"/>
    </row>
    <row r="3520" spans="22:35" ht="12.75">
      <c r="V3520"/>
      <c r="AI3520"/>
    </row>
    <row r="3521" spans="22:35" ht="12.75">
      <c r="V3521"/>
      <c r="AI3521"/>
    </row>
    <row r="3522" spans="22:35" ht="12.75">
      <c r="V3522"/>
      <c r="AI3522"/>
    </row>
    <row r="3523" spans="22:35" ht="12.75">
      <c r="V3523"/>
      <c r="AI3523"/>
    </row>
    <row r="3524" spans="22:35" ht="12.75">
      <c r="V3524"/>
      <c r="AI3524"/>
    </row>
    <row r="3525" spans="22:35" ht="12.75">
      <c r="V3525"/>
      <c r="AI3525"/>
    </row>
    <row r="3526" spans="22:35" ht="12.75">
      <c r="V3526"/>
      <c r="AI3526"/>
    </row>
    <row r="3527" spans="22:35" ht="12.75">
      <c r="V3527"/>
      <c r="AI3527"/>
    </row>
    <row r="3528" spans="22:35" ht="12.75">
      <c r="V3528"/>
      <c r="AI3528"/>
    </row>
    <row r="3529" spans="22:35" ht="12.75">
      <c r="V3529"/>
      <c r="AI3529"/>
    </row>
    <row r="3530" spans="22:35" ht="12.75">
      <c r="V3530"/>
      <c r="AI3530"/>
    </row>
    <row r="3531" spans="22:35" ht="12.75">
      <c r="V3531"/>
      <c r="AI3531"/>
    </row>
    <row r="3532" spans="22:35" ht="12.75">
      <c r="V3532"/>
      <c r="AI3532"/>
    </row>
    <row r="3533" spans="22:35" ht="12.75">
      <c r="V3533"/>
      <c r="AI3533"/>
    </row>
    <row r="3534" spans="22:35" ht="12.75">
      <c r="V3534"/>
      <c r="AI3534"/>
    </row>
    <row r="3535" spans="22:35" ht="12.75">
      <c r="V3535"/>
      <c r="AI3535"/>
    </row>
    <row r="3536" spans="22:35" ht="12.75">
      <c r="V3536"/>
      <c r="AI3536"/>
    </row>
    <row r="3537" spans="22:35" ht="12.75">
      <c r="V3537"/>
      <c r="AI3537"/>
    </row>
    <row r="3538" spans="22:35" ht="12.75">
      <c r="V3538"/>
      <c r="AI3538"/>
    </row>
    <row r="3539" spans="22:35" ht="12.75">
      <c r="V3539"/>
      <c r="AI3539"/>
    </row>
    <row r="3540" spans="22:35" ht="12.75">
      <c r="V3540"/>
      <c r="AI3540"/>
    </row>
    <row r="3541" spans="22:35" ht="12.75">
      <c r="V3541"/>
      <c r="AI3541"/>
    </row>
    <row r="3542" spans="22:35" ht="12.75">
      <c r="V3542"/>
      <c r="AI3542"/>
    </row>
    <row r="3543" spans="22:35" ht="12.75">
      <c r="V3543"/>
      <c r="AI3543"/>
    </row>
    <row r="3544" spans="22:35" ht="12.75">
      <c r="V3544"/>
      <c r="AI3544"/>
    </row>
    <row r="3545" spans="22:35" ht="12.75">
      <c r="V3545"/>
      <c r="AI3545"/>
    </row>
    <row r="3546" spans="22:35" ht="12.75">
      <c r="V3546"/>
      <c r="AI3546"/>
    </row>
    <row r="3547" spans="22:35" ht="12.75">
      <c r="V3547"/>
      <c r="AI3547"/>
    </row>
    <row r="3548" spans="22:35" ht="12.75">
      <c r="V3548"/>
      <c r="AI3548"/>
    </row>
    <row r="3549" spans="22:35" ht="12.75">
      <c r="V3549"/>
      <c r="AI3549"/>
    </row>
    <row r="3550" spans="22:35" ht="12.75">
      <c r="V3550"/>
      <c r="AI3550"/>
    </row>
    <row r="3551" spans="22:35" ht="12.75">
      <c r="V3551"/>
      <c r="AI3551"/>
    </row>
    <row r="3552" spans="22:35" ht="12.75">
      <c r="V3552"/>
      <c r="AI3552"/>
    </row>
    <row r="3553" spans="22:35" ht="12.75">
      <c r="V3553"/>
      <c r="AI3553"/>
    </row>
    <row r="3554" spans="22:35" ht="12.75">
      <c r="V3554"/>
      <c r="AI3554"/>
    </row>
    <row r="3555" spans="22:35" ht="12.75">
      <c r="V3555"/>
      <c r="AI3555"/>
    </row>
    <row r="3556" spans="22:35" ht="12.75">
      <c r="V3556"/>
      <c r="AI3556"/>
    </row>
    <row r="3557" spans="22:35" ht="12.75">
      <c r="V3557"/>
      <c r="AI3557"/>
    </row>
    <row r="3558" spans="22:35" ht="12.75">
      <c r="V3558"/>
      <c r="AI3558"/>
    </row>
    <row r="3559" spans="22:35" ht="12.75">
      <c r="V3559"/>
      <c r="AI3559"/>
    </row>
    <row r="3560" spans="22:35" ht="12.75">
      <c r="V3560"/>
      <c r="AI3560"/>
    </row>
    <row r="3561" spans="22:35" ht="12.75">
      <c r="V3561"/>
      <c r="AI3561"/>
    </row>
    <row r="3562" spans="22:35" ht="12.75">
      <c r="V3562"/>
      <c r="AI3562"/>
    </row>
    <row r="3563" spans="22:35" ht="12.75">
      <c r="V3563"/>
      <c r="AI3563"/>
    </row>
    <row r="3564" spans="22:35" ht="12.75">
      <c r="V3564"/>
      <c r="AI3564"/>
    </row>
    <row r="3565" spans="22:35" ht="12.75">
      <c r="V3565"/>
      <c r="AI3565"/>
    </row>
    <row r="3566" spans="22:35" ht="12.75">
      <c r="V3566"/>
      <c r="AI3566"/>
    </row>
    <row r="3567" spans="22:35" ht="12.75">
      <c r="V3567"/>
      <c r="AI3567"/>
    </row>
    <row r="3568" spans="22:35" ht="12.75">
      <c r="V3568"/>
      <c r="AI3568"/>
    </row>
    <row r="3569" spans="22:35" ht="12.75">
      <c r="V3569"/>
      <c r="AI3569"/>
    </row>
    <row r="3570" spans="22:35" ht="12.75">
      <c r="V3570"/>
      <c r="AI3570"/>
    </row>
    <row r="3571" spans="22:35" ht="12.75">
      <c r="V3571"/>
      <c r="AI3571"/>
    </row>
    <row r="3572" spans="22:35" ht="12.75">
      <c r="V3572"/>
      <c r="AI3572"/>
    </row>
    <row r="3573" spans="22:35" ht="12.75">
      <c r="V3573"/>
      <c r="AI3573"/>
    </row>
    <row r="3574" spans="22:35" ht="12.75">
      <c r="V3574"/>
      <c r="AI3574"/>
    </row>
    <row r="3575" spans="22:35" ht="12.75">
      <c r="V3575"/>
      <c r="AI3575"/>
    </row>
    <row r="3576" spans="22:35" ht="12.75">
      <c r="V3576"/>
      <c r="AI3576"/>
    </row>
    <row r="3577" spans="22:35" ht="12.75">
      <c r="V3577"/>
      <c r="AI3577"/>
    </row>
    <row r="3578" spans="22:35" ht="12.75">
      <c r="V3578"/>
      <c r="AI3578"/>
    </row>
    <row r="3579" spans="22:35" ht="12.75">
      <c r="V3579"/>
      <c r="AI3579"/>
    </row>
    <row r="3580" spans="22:35" ht="12.75">
      <c r="V3580"/>
      <c r="AI3580"/>
    </row>
    <row r="3581" spans="22:35" ht="12.75">
      <c r="V3581"/>
      <c r="AI3581"/>
    </row>
    <row r="3582" spans="22:35" ht="12.75">
      <c r="V3582"/>
      <c r="AI3582"/>
    </row>
    <row r="3583" spans="22:35" ht="12.75">
      <c r="V3583"/>
      <c r="AI3583"/>
    </row>
    <row r="3584" spans="22:35" ht="12.75">
      <c r="V3584"/>
      <c r="AI3584"/>
    </row>
    <row r="3585" spans="22:35" ht="12.75">
      <c r="V3585"/>
      <c r="AI3585"/>
    </row>
    <row r="3586" spans="22:35" ht="12.75">
      <c r="V3586"/>
      <c r="AI3586"/>
    </row>
    <row r="3587" spans="22:35" ht="12.75">
      <c r="V3587"/>
      <c r="AI3587"/>
    </row>
    <row r="3588" spans="22:35" ht="12.75">
      <c r="V3588"/>
      <c r="AI3588"/>
    </row>
    <row r="3589" spans="22:35" ht="12.75">
      <c r="V3589"/>
      <c r="AI3589"/>
    </row>
    <row r="3590" spans="22:35" ht="12.75">
      <c r="V3590"/>
      <c r="AI3590"/>
    </row>
    <row r="3591" spans="22:35" ht="12.75">
      <c r="V3591"/>
      <c r="AI3591"/>
    </row>
    <row r="3592" spans="22:35" ht="12.75">
      <c r="V3592"/>
      <c r="AI3592"/>
    </row>
    <row r="3593" spans="22:35" ht="12.75">
      <c r="V3593"/>
      <c r="AI3593"/>
    </row>
    <row r="3594" spans="22:35" ht="12.75">
      <c r="V3594"/>
      <c r="AI3594"/>
    </row>
    <row r="3595" spans="22:35" ht="12.75">
      <c r="V3595"/>
      <c r="AI3595"/>
    </row>
    <row r="3596" spans="22:35" ht="12.75">
      <c r="V3596"/>
      <c r="AI3596"/>
    </row>
    <row r="3597" spans="22:35" ht="12.75">
      <c r="V3597"/>
      <c r="AI3597"/>
    </row>
    <row r="3598" spans="22:35" ht="12.75">
      <c r="V3598"/>
      <c r="AI3598"/>
    </row>
    <row r="3599" spans="22:35" ht="12.75">
      <c r="V3599"/>
      <c r="AI3599"/>
    </row>
    <row r="3600" spans="22:35" ht="12.75">
      <c r="V3600"/>
      <c r="AI3600"/>
    </row>
    <row r="3601" spans="22:35" ht="12.75">
      <c r="V3601"/>
      <c r="AI3601"/>
    </row>
    <row r="3602" spans="22:35" ht="12.75">
      <c r="V3602"/>
      <c r="AI3602"/>
    </row>
    <row r="3603" spans="22:35" ht="12.75">
      <c r="V3603"/>
      <c r="AI3603"/>
    </row>
    <row r="3604" spans="22:35" ht="12.75">
      <c r="V3604"/>
      <c r="AI3604"/>
    </row>
    <row r="3605" spans="22:35" ht="12.75">
      <c r="V3605"/>
      <c r="AI3605"/>
    </row>
    <row r="3606" spans="22:35" ht="12.75">
      <c r="V3606"/>
      <c r="AI3606"/>
    </row>
    <row r="3607" spans="22:35" ht="12.75">
      <c r="V3607"/>
      <c r="AI3607"/>
    </row>
    <row r="3608" spans="22:35" ht="12.75">
      <c r="V3608"/>
      <c r="AI3608"/>
    </row>
    <row r="3609" spans="22:35" ht="12.75">
      <c r="V3609"/>
      <c r="AI3609"/>
    </row>
    <row r="3610" spans="22:35" ht="12.75">
      <c r="V3610"/>
      <c r="AI3610"/>
    </row>
    <row r="3611" spans="22:35" ht="12.75">
      <c r="V3611"/>
      <c r="AI3611"/>
    </row>
    <row r="3612" spans="22:35" ht="12.75">
      <c r="V3612"/>
      <c r="AI3612"/>
    </row>
    <row r="3613" spans="22:35" ht="12.75">
      <c r="V3613"/>
      <c r="AI3613"/>
    </row>
    <row r="3614" spans="22:35" ht="12.75">
      <c r="V3614"/>
      <c r="AI3614"/>
    </row>
    <row r="3615" spans="22:35" ht="12.75">
      <c r="V3615"/>
      <c r="AI3615"/>
    </row>
    <row r="3616" spans="22:35" ht="12.75">
      <c r="V3616"/>
      <c r="AI3616"/>
    </row>
    <row r="3617" spans="22:35" ht="12.75">
      <c r="V3617"/>
      <c r="AI3617"/>
    </row>
    <row r="3618" spans="22:35" ht="12.75">
      <c r="V3618"/>
      <c r="AI3618"/>
    </row>
    <row r="3619" spans="22:35" ht="12.75">
      <c r="V3619"/>
      <c r="AI3619"/>
    </row>
    <row r="3620" spans="22:35" ht="12.75">
      <c r="V3620"/>
      <c r="AI3620"/>
    </row>
    <row r="3621" spans="22:35" ht="12.75">
      <c r="V3621"/>
      <c r="AI3621"/>
    </row>
    <row r="3622" spans="22:35" ht="12.75">
      <c r="V3622"/>
      <c r="AI3622"/>
    </row>
    <row r="3623" spans="22:35" ht="12.75">
      <c r="V3623"/>
      <c r="AI3623"/>
    </row>
    <row r="3624" spans="22:35" ht="12.75">
      <c r="V3624"/>
      <c r="AI3624"/>
    </row>
    <row r="3625" spans="22:35" ht="12.75">
      <c r="V3625"/>
      <c r="AI3625"/>
    </row>
    <row r="3626" spans="22:35" ht="12.75">
      <c r="V3626"/>
      <c r="AI3626"/>
    </row>
    <row r="3627" spans="22:35" ht="12.75">
      <c r="V3627"/>
      <c r="AI3627"/>
    </row>
    <row r="3628" spans="22:35" ht="12.75">
      <c r="V3628"/>
      <c r="AI3628"/>
    </row>
    <row r="3629" spans="22:35" ht="12.75">
      <c r="V3629"/>
      <c r="AI3629"/>
    </row>
    <row r="3630" spans="22:35" ht="12.75">
      <c r="V3630"/>
      <c r="AI3630"/>
    </row>
    <row r="3631" spans="22:35" ht="12.75">
      <c r="V3631"/>
      <c r="AI3631"/>
    </row>
    <row r="3632" spans="22:35" ht="12.75">
      <c r="V3632"/>
      <c r="AI3632"/>
    </row>
    <row r="3633" spans="22:35" ht="12.75">
      <c r="V3633"/>
      <c r="AI3633"/>
    </row>
    <row r="3634" spans="22:35" ht="12.75">
      <c r="V3634"/>
      <c r="AI3634"/>
    </row>
    <row r="3635" spans="22:35" ht="12.75">
      <c r="V3635"/>
      <c r="AI3635"/>
    </row>
    <row r="3636" spans="22:35" ht="12.75">
      <c r="V3636"/>
      <c r="AI3636"/>
    </row>
    <row r="3637" spans="22:35" ht="12.75">
      <c r="V3637"/>
      <c r="AI3637"/>
    </row>
    <row r="3638" spans="22:35" ht="12.75">
      <c r="V3638"/>
      <c r="AI3638"/>
    </row>
    <row r="3639" spans="22:35" ht="12.75">
      <c r="V3639"/>
      <c r="AI3639"/>
    </row>
    <row r="3640" spans="22:35" ht="12.75">
      <c r="V3640"/>
      <c r="AI3640"/>
    </row>
    <row r="3641" spans="22:35" ht="12.75">
      <c r="V3641"/>
      <c r="AI3641"/>
    </row>
    <row r="3642" spans="22:35" ht="12.75">
      <c r="V3642"/>
      <c r="AI3642"/>
    </row>
    <row r="3643" spans="22:35" ht="12.75">
      <c r="V3643"/>
      <c r="AI3643"/>
    </row>
    <row r="3644" spans="22:35" ht="12.75">
      <c r="V3644"/>
      <c r="AI3644"/>
    </row>
    <row r="3645" spans="22:35" ht="12.75">
      <c r="V3645"/>
      <c r="AI3645"/>
    </row>
    <row r="3646" spans="22:35" ht="12.75">
      <c r="V3646"/>
      <c r="AI3646"/>
    </row>
    <row r="3647" spans="22:35" ht="12.75">
      <c r="V3647"/>
      <c r="AI3647"/>
    </row>
    <row r="3648" spans="22:35" ht="12.75">
      <c r="V3648"/>
      <c r="AI3648"/>
    </row>
    <row r="3649" spans="22:35" ht="12.75">
      <c r="V3649"/>
      <c r="AI3649"/>
    </row>
    <row r="3650" spans="22:35" ht="12.75">
      <c r="V3650"/>
      <c r="AI3650"/>
    </row>
    <row r="3651" spans="22:35" ht="12.75">
      <c r="V3651"/>
      <c r="AI3651"/>
    </row>
    <row r="3652" spans="22:35" ht="12.75">
      <c r="V3652"/>
      <c r="AI3652"/>
    </row>
    <row r="3653" spans="22:35" ht="12.75">
      <c r="V3653"/>
      <c r="AI3653"/>
    </row>
    <row r="3654" spans="22:35" ht="12.75">
      <c r="V3654"/>
      <c r="AI3654"/>
    </row>
    <row r="3655" spans="22:35" ht="12.75">
      <c r="V3655"/>
      <c r="AI3655"/>
    </row>
    <row r="3656" spans="22:35" ht="12.75">
      <c r="V3656"/>
      <c r="AI3656"/>
    </row>
    <row r="3657" spans="22:35" ht="12.75">
      <c r="V3657"/>
      <c r="AI3657"/>
    </row>
    <row r="3658" spans="22:35" ht="12.75">
      <c r="V3658"/>
      <c r="AI3658"/>
    </row>
    <row r="3659" spans="22:35" ht="12.75">
      <c r="V3659"/>
      <c r="AI3659"/>
    </row>
    <row r="3660" spans="22:35" ht="12.75">
      <c r="V3660"/>
      <c r="AI3660"/>
    </row>
    <row r="3661" spans="22:35" ht="12.75">
      <c r="V3661"/>
      <c r="AI3661"/>
    </row>
    <row r="3662" spans="22:35" ht="12.75">
      <c r="V3662"/>
      <c r="AI3662"/>
    </row>
    <row r="3663" spans="22:35" ht="12.75">
      <c r="V3663"/>
      <c r="AI3663"/>
    </row>
    <row r="3664" spans="22:35" ht="12.75">
      <c r="V3664"/>
      <c r="AI3664"/>
    </row>
    <row r="3665" spans="22:35" ht="12.75">
      <c r="V3665"/>
      <c r="AI3665"/>
    </row>
    <row r="3666" spans="22:35" ht="12.75">
      <c r="V3666"/>
      <c r="AI3666"/>
    </row>
    <row r="3667" spans="22:35" ht="12.75">
      <c r="V3667"/>
      <c r="AI3667"/>
    </row>
    <row r="3668" spans="22:35" ht="12.75">
      <c r="V3668"/>
      <c r="AI3668"/>
    </row>
    <row r="3669" spans="22:35" ht="12.75">
      <c r="V3669"/>
      <c r="AI3669"/>
    </row>
    <row r="3670" spans="22:35" ht="12.75">
      <c r="V3670"/>
      <c r="AI3670"/>
    </row>
    <row r="3671" spans="22:35" ht="12.75">
      <c r="V3671"/>
      <c r="AI3671"/>
    </row>
    <row r="3672" spans="22:35" ht="12.75">
      <c r="V3672"/>
      <c r="AI3672"/>
    </row>
    <row r="3673" spans="22:35" ht="12.75">
      <c r="V3673"/>
      <c r="AI3673"/>
    </row>
    <row r="3674" spans="22:35" ht="12.75">
      <c r="V3674"/>
      <c r="AI3674"/>
    </row>
    <row r="3675" spans="22:35" ht="12.75">
      <c r="V3675"/>
      <c r="AI3675"/>
    </row>
    <row r="3676" spans="22:35" ht="12.75">
      <c r="V3676"/>
      <c r="AI3676"/>
    </row>
    <row r="3677" spans="22:35" ht="12.75">
      <c r="V3677"/>
      <c r="AI3677"/>
    </row>
    <row r="3678" spans="22:35" ht="12.75">
      <c r="V3678"/>
      <c r="AI3678"/>
    </row>
    <row r="3679" spans="22:35" ht="12.75">
      <c r="V3679"/>
      <c r="AI3679"/>
    </row>
    <row r="3680" spans="22:35" ht="12.75">
      <c r="V3680"/>
      <c r="AI3680"/>
    </row>
    <row r="3681" spans="22:35" ht="12.75">
      <c r="V3681"/>
      <c r="AI3681"/>
    </row>
    <row r="3682" spans="22:35" ht="12.75">
      <c r="V3682"/>
      <c r="AI3682"/>
    </row>
    <row r="3683" spans="22:35" ht="12.75">
      <c r="V3683"/>
      <c r="AI3683"/>
    </row>
    <row r="3684" spans="22:35" ht="12.75">
      <c r="V3684"/>
      <c r="AI3684"/>
    </row>
    <row r="3685" spans="22:35" ht="12.75">
      <c r="V3685"/>
      <c r="AI3685"/>
    </row>
    <row r="3686" spans="22:35" ht="12.75">
      <c r="V3686"/>
      <c r="AI3686"/>
    </row>
    <row r="3687" spans="22:35" ht="12.75">
      <c r="V3687"/>
      <c r="AI3687"/>
    </row>
    <row r="3688" spans="22:35" ht="12.75">
      <c r="V3688"/>
      <c r="AI3688"/>
    </row>
    <row r="3689" spans="22:35" ht="12.75">
      <c r="V3689"/>
      <c r="AI3689"/>
    </row>
    <row r="3690" spans="22:35" ht="12.75">
      <c r="V3690"/>
      <c r="AI3690"/>
    </row>
    <row r="3691" spans="22:35" ht="12.75">
      <c r="V3691"/>
      <c r="AI3691"/>
    </row>
    <row r="3692" spans="22:35" ht="12.75">
      <c r="V3692"/>
      <c r="AI3692"/>
    </row>
    <row r="3693" spans="22:35" ht="12.75">
      <c r="V3693"/>
      <c r="AI3693"/>
    </row>
    <row r="3694" spans="22:35" ht="12.75">
      <c r="V3694"/>
      <c r="AI3694"/>
    </row>
    <row r="3695" spans="22:35" ht="12.75">
      <c r="V3695"/>
      <c r="AI3695"/>
    </row>
    <row r="3696" spans="22:35" ht="12.75">
      <c r="V3696"/>
      <c r="AI3696"/>
    </row>
    <row r="3697" spans="22:35" ht="12.75">
      <c r="V3697"/>
      <c r="AI3697"/>
    </row>
    <row r="3698" spans="22:35" ht="12.75">
      <c r="V3698"/>
      <c r="AI3698"/>
    </row>
    <row r="3699" spans="22:35" ht="12.75">
      <c r="V3699"/>
      <c r="AI3699"/>
    </row>
    <row r="3700" spans="22:35" ht="12.75">
      <c r="V3700"/>
      <c r="AI3700"/>
    </row>
    <row r="3701" spans="22:35" ht="12.75">
      <c r="V3701"/>
      <c r="AI3701"/>
    </row>
    <row r="3702" spans="22:35" ht="12.75">
      <c r="V3702"/>
      <c r="AI3702"/>
    </row>
    <row r="3703" spans="22:35" ht="12.75">
      <c r="V3703"/>
      <c r="AI3703"/>
    </row>
    <row r="3704" spans="22:35" ht="12.75">
      <c r="V3704"/>
      <c r="AI3704"/>
    </row>
    <row r="3705" spans="22:35" ht="12.75">
      <c r="V3705"/>
      <c r="AI3705"/>
    </row>
    <row r="3706" spans="22:35" ht="12.75">
      <c r="V3706"/>
      <c r="AI3706"/>
    </row>
    <row r="3707" spans="22:35" ht="12.75">
      <c r="V3707"/>
      <c r="AI3707"/>
    </row>
    <row r="3708" spans="22:35" ht="12.75">
      <c r="V3708"/>
      <c r="AI3708"/>
    </row>
    <row r="3709" spans="22:35" ht="12.75">
      <c r="V3709"/>
      <c r="AI3709"/>
    </row>
    <row r="3710" spans="22:35" ht="12.75">
      <c r="V3710"/>
      <c r="AI3710"/>
    </row>
    <row r="3711" spans="22:35" ht="12.75">
      <c r="V3711"/>
      <c r="AI3711"/>
    </row>
    <row r="3712" spans="22:35" ht="12.75">
      <c r="V3712"/>
      <c r="AI3712"/>
    </row>
    <row r="3713" spans="22:35" ht="12.75">
      <c r="V3713"/>
      <c r="AI3713"/>
    </row>
    <row r="3714" spans="22:35" ht="12.75">
      <c r="V3714"/>
      <c r="AI3714"/>
    </row>
    <row r="3715" spans="22:35" ht="12.75">
      <c r="V3715"/>
      <c r="AI3715"/>
    </row>
    <row r="3716" spans="22:35" ht="12.75">
      <c r="V3716"/>
      <c r="AI3716"/>
    </row>
    <row r="3717" spans="22:35" ht="12.75">
      <c r="V3717"/>
      <c r="AI3717"/>
    </row>
    <row r="3718" spans="22:35" ht="12.75">
      <c r="V3718"/>
      <c r="AI3718"/>
    </row>
    <row r="3719" spans="22:35" ht="12.75">
      <c r="V3719"/>
      <c r="AI3719"/>
    </row>
    <row r="3720" spans="22:35" ht="12.75">
      <c r="V3720"/>
      <c r="AI3720"/>
    </row>
    <row r="3721" spans="22:35" ht="12.75">
      <c r="V3721"/>
      <c r="AI3721"/>
    </row>
    <row r="3722" spans="22:35" ht="12.75">
      <c r="V3722"/>
      <c r="AI3722"/>
    </row>
    <row r="3723" spans="22:35" ht="12.75">
      <c r="V3723"/>
      <c r="AI3723"/>
    </row>
    <row r="3724" spans="22:35" ht="12.75">
      <c r="V3724"/>
      <c r="AI3724"/>
    </row>
    <row r="3725" spans="22:35" ht="12.75">
      <c r="V3725"/>
      <c r="AI3725"/>
    </row>
    <row r="3726" spans="22:35" ht="12.75">
      <c r="V3726"/>
      <c r="AI3726"/>
    </row>
    <row r="3727" spans="22:35" ht="12.75">
      <c r="V3727"/>
      <c r="AI3727"/>
    </row>
    <row r="3728" spans="22:35" ht="12.75">
      <c r="V3728"/>
      <c r="AI3728"/>
    </row>
    <row r="3729" spans="22:35" ht="12.75">
      <c r="V3729"/>
      <c r="AI3729"/>
    </row>
    <row r="3730" spans="22:35" ht="12.75">
      <c r="V3730"/>
      <c r="AI3730"/>
    </row>
    <row r="3731" spans="22:35" ht="12.75">
      <c r="V3731"/>
      <c r="AI3731"/>
    </row>
    <row r="3732" spans="22:35" ht="12.75">
      <c r="V3732"/>
      <c r="AI3732"/>
    </row>
    <row r="3733" spans="22:35" ht="12.75">
      <c r="V3733"/>
      <c r="AI3733"/>
    </row>
    <row r="3734" spans="22:35" ht="12.75">
      <c r="V3734"/>
      <c r="AI3734"/>
    </row>
    <row r="3735" spans="22:35" ht="12.75">
      <c r="V3735"/>
      <c r="AI3735"/>
    </row>
    <row r="3736" spans="22:35" ht="12.75">
      <c r="V3736"/>
      <c r="AI3736"/>
    </row>
    <row r="3737" spans="22:35" ht="12.75">
      <c r="V3737"/>
      <c r="AI3737"/>
    </row>
    <row r="3738" spans="22:35" ht="12.75">
      <c r="V3738"/>
      <c r="AI3738"/>
    </row>
    <row r="3739" spans="22:35" ht="12.75">
      <c r="V3739"/>
      <c r="AI3739"/>
    </row>
    <row r="3740" spans="22:35" ht="12.75">
      <c r="V3740"/>
      <c r="AI3740"/>
    </row>
    <row r="3741" spans="22:35" ht="12.75">
      <c r="V3741"/>
      <c r="AI3741"/>
    </row>
    <row r="3742" spans="22:35" ht="12.75">
      <c r="V3742"/>
      <c r="AI3742"/>
    </row>
    <row r="3743" spans="22:35" ht="12.75">
      <c r="V3743"/>
      <c r="AI3743"/>
    </row>
    <row r="3744" spans="22:35" ht="12.75">
      <c r="V3744"/>
      <c r="AI3744"/>
    </row>
    <row r="3745" spans="22:35" ht="12.75">
      <c r="V3745"/>
      <c r="AI3745"/>
    </row>
    <row r="3746" spans="22:35" ht="12.75">
      <c r="V3746"/>
      <c r="AI3746"/>
    </row>
    <row r="3747" spans="22:35" ht="12.75">
      <c r="V3747"/>
      <c r="AI3747"/>
    </row>
    <row r="3748" spans="22:35" ht="12.75">
      <c r="V3748"/>
      <c r="AI3748"/>
    </row>
    <row r="3749" spans="22:35" ht="12.75">
      <c r="V3749"/>
      <c r="AI3749"/>
    </row>
    <row r="3750" spans="22:35" ht="12.75">
      <c r="V3750"/>
      <c r="AI3750"/>
    </row>
    <row r="3751" spans="22:35" ht="12.75">
      <c r="V3751"/>
      <c r="AI3751"/>
    </row>
    <row r="3752" spans="22:35" ht="12.75">
      <c r="V3752"/>
      <c r="AI3752"/>
    </row>
    <row r="3753" spans="22:35" ht="12.75">
      <c r="V3753"/>
      <c r="AI3753"/>
    </row>
    <row r="3754" spans="22:35" ht="12.75">
      <c r="V3754"/>
      <c r="AI3754"/>
    </row>
    <row r="3755" spans="22:35" ht="12.75">
      <c r="V3755"/>
      <c r="AI3755"/>
    </row>
    <row r="3756" spans="22:35" ht="12.75">
      <c r="V3756"/>
      <c r="AI3756"/>
    </row>
    <row r="3757" spans="22:35" ht="12.75">
      <c r="V3757"/>
      <c r="AI3757"/>
    </row>
    <row r="3758" spans="22:35" ht="12.75">
      <c r="V3758"/>
      <c r="AI3758"/>
    </row>
    <row r="3759" spans="22:35" ht="12.75">
      <c r="V3759"/>
      <c r="AI3759"/>
    </row>
    <row r="3760" spans="22:35" ht="12.75">
      <c r="V3760"/>
      <c r="AI3760"/>
    </row>
    <row r="3761" spans="22:35" ht="12.75">
      <c r="V3761"/>
      <c r="AI3761"/>
    </row>
    <row r="3762" spans="22:35" ht="12.75">
      <c r="V3762"/>
      <c r="AI3762"/>
    </row>
    <row r="3763" spans="22:35" ht="12.75">
      <c r="V3763"/>
      <c r="AI3763"/>
    </row>
    <row r="3764" spans="22:35" ht="12.75">
      <c r="V3764"/>
      <c r="AI3764"/>
    </row>
    <row r="3765" spans="22:35" ht="12.75">
      <c r="V3765"/>
      <c r="AI3765"/>
    </row>
    <row r="3766" spans="22:35" ht="12.75">
      <c r="V3766"/>
      <c r="AI3766"/>
    </row>
    <row r="3767" spans="22:35" ht="12.75">
      <c r="V3767"/>
      <c r="AI3767"/>
    </row>
    <row r="3768" spans="22:35" ht="12.75">
      <c r="V3768"/>
      <c r="AI3768"/>
    </row>
    <row r="3769" spans="22:35" ht="12.75">
      <c r="V3769"/>
      <c r="AI3769"/>
    </row>
    <row r="3770" spans="22:35" ht="12.75">
      <c r="V3770"/>
      <c r="AI3770"/>
    </row>
    <row r="3771" spans="22:35" ht="12.75">
      <c r="V3771"/>
      <c r="AI3771"/>
    </row>
    <row r="3772" spans="22:35" ht="12.75">
      <c r="V3772"/>
      <c r="AI3772"/>
    </row>
    <row r="3773" spans="22:35" ht="12.75">
      <c r="V3773"/>
      <c r="AI3773"/>
    </row>
    <row r="3774" spans="22:35" ht="12.75">
      <c r="V3774"/>
      <c r="AI3774"/>
    </row>
    <row r="3775" spans="22:35" ht="12.75">
      <c r="V3775"/>
      <c r="AI3775"/>
    </row>
    <row r="3776" spans="22:35" ht="12.75">
      <c r="V3776"/>
      <c r="AI3776"/>
    </row>
    <row r="3777" spans="22:35" ht="12.75">
      <c r="V3777"/>
      <c r="AI3777"/>
    </row>
    <row r="3778" spans="22:35" ht="12.75">
      <c r="V3778"/>
      <c r="AI3778"/>
    </row>
    <row r="3779" spans="22:35" ht="12.75">
      <c r="V3779"/>
      <c r="AI3779"/>
    </row>
    <row r="3780" spans="22:35" ht="12.75">
      <c r="V3780"/>
      <c r="AI3780"/>
    </row>
    <row r="3781" spans="22:35" ht="12.75">
      <c r="V3781"/>
      <c r="AI3781"/>
    </row>
    <row r="3782" spans="22:35" ht="12.75">
      <c r="V3782"/>
      <c r="AI3782"/>
    </row>
    <row r="3783" spans="22:35" ht="12.75">
      <c r="V3783"/>
      <c r="AI3783"/>
    </row>
    <row r="3784" spans="22:35" ht="12.75">
      <c r="V3784"/>
      <c r="AI3784"/>
    </row>
    <row r="3785" spans="22:35" ht="12.75">
      <c r="V3785"/>
      <c r="AI3785"/>
    </row>
    <row r="3786" spans="22:35" ht="12.75">
      <c r="V3786"/>
      <c r="AI3786"/>
    </row>
    <row r="3787" spans="22:35" ht="12.75">
      <c r="V3787"/>
      <c r="AI3787"/>
    </row>
    <row r="3788" spans="22:35" ht="12.75">
      <c r="V3788"/>
      <c r="AI3788"/>
    </row>
    <row r="3789" spans="22:35" ht="12.75">
      <c r="V3789"/>
      <c r="AI3789"/>
    </row>
    <row r="3790" spans="22:35" ht="12.75">
      <c r="V3790"/>
      <c r="AI3790"/>
    </row>
    <row r="3791" spans="22:35" ht="12.75">
      <c r="V3791"/>
      <c r="AI3791"/>
    </row>
    <row r="3792" spans="22:35" ht="12.75">
      <c r="V3792"/>
      <c r="AI3792"/>
    </row>
    <row r="3793" spans="22:35" ht="12.75">
      <c r="V3793"/>
      <c r="AI3793"/>
    </row>
    <row r="3794" spans="22:35" ht="12.75">
      <c r="V3794"/>
      <c r="AI3794"/>
    </row>
    <row r="3795" spans="22:35" ht="12.75">
      <c r="V3795"/>
      <c r="AI3795"/>
    </row>
    <row r="3796" spans="22:35" ht="12.75">
      <c r="V3796"/>
      <c r="AI3796"/>
    </row>
    <row r="3797" spans="22:35" ht="12.75">
      <c r="V3797"/>
      <c r="AI3797"/>
    </row>
    <row r="3798" spans="22:35" ht="12.75">
      <c r="V3798"/>
      <c r="AI3798"/>
    </row>
    <row r="3799" spans="22:35" ht="12.75">
      <c r="V3799"/>
      <c r="AI3799"/>
    </row>
    <row r="3800" spans="22:35" ht="12.75">
      <c r="V3800"/>
      <c r="AI3800"/>
    </row>
    <row r="3801" spans="22:35" ht="12.75">
      <c r="V3801"/>
      <c r="AI3801"/>
    </row>
    <row r="3802" spans="22:35" ht="12.75">
      <c r="V3802"/>
      <c r="AI3802"/>
    </row>
    <row r="3803" spans="22:35" ht="12.75">
      <c r="V3803"/>
      <c r="AI3803"/>
    </row>
    <row r="3804" spans="22:35" ht="12.75">
      <c r="V3804"/>
      <c r="AI3804"/>
    </row>
    <row r="3805" spans="22:35" ht="12.75">
      <c r="V3805"/>
      <c r="AI3805"/>
    </row>
    <row r="3806" spans="22:35" ht="12.75">
      <c r="V3806"/>
      <c r="AI3806"/>
    </row>
    <row r="3807" spans="22:35" ht="12.75">
      <c r="V3807"/>
      <c r="AI3807"/>
    </row>
    <row r="3808" spans="22:35" ht="12.75">
      <c r="V3808"/>
      <c r="AI3808"/>
    </row>
    <row r="3809" spans="22:35" ht="12.75">
      <c r="V3809"/>
      <c r="AI3809"/>
    </row>
    <row r="3810" spans="22:35" ht="12.75">
      <c r="V3810"/>
      <c r="AI3810"/>
    </row>
    <row r="3811" spans="22:35" ht="12.75">
      <c r="V3811"/>
      <c r="AI3811"/>
    </row>
    <row r="3812" spans="22:35" ht="12.75">
      <c r="V3812"/>
      <c r="AI3812"/>
    </row>
    <row r="3813" spans="22:35" ht="12.75">
      <c r="V3813"/>
      <c r="AI3813"/>
    </row>
    <row r="3814" spans="22:35" ht="12.75">
      <c r="V3814"/>
      <c r="AI3814"/>
    </row>
    <row r="3815" spans="22:35" ht="12.75">
      <c r="V3815"/>
      <c r="AI3815"/>
    </row>
    <row r="3816" spans="22:35" ht="12.75">
      <c r="V3816"/>
      <c r="AI3816"/>
    </row>
    <row r="3817" spans="22:35" ht="12.75">
      <c r="V3817"/>
      <c r="AI3817"/>
    </row>
    <row r="3818" spans="22:35" ht="12.75">
      <c r="V3818"/>
      <c r="AI3818"/>
    </row>
    <row r="3819" spans="22:35" ht="12.75">
      <c r="V3819"/>
      <c r="AI3819"/>
    </row>
    <row r="3820" spans="22:35" ht="12.75">
      <c r="V3820"/>
      <c r="AI3820"/>
    </row>
    <row r="3821" spans="22:35" ht="12.75">
      <c r="V3821"/>
      <c r="AI3821"/>
    </row>
    <row r="3822" spans="22:35" ht="12.75">
      <c r="V3822"/>
      <c r="AI3822"/>
    </row>
    <row r="3823" spans="22:35" ht="12.75">
      <c r="V3823"/>
      <c r="AI3823"/>
    </row>
    <row r="3824" spans="22:35" ht="12.75">
      <c r="V3824"/>
      <c r="AI3824"/>
    </row>
    <row r="3825" spans="22:35" ht="12.75">
      <c r="V3825"/>
      <c r="AI3825"/>
    </row>
    <row r="3826" spans="22:35" ht="12.75">
      <c r="V3826"/>
      <c r="AI3826"/>
    </row>
    <row r="3827" spans="22:35" ht="12.75">
      <c r="V3827"/>
      <c r="AI3827"/>
    </row>
    <row r="3828" spans="22:35" ht="12.75">
      <c r="V3828"/>
      <c r="AI3828"/>
    </row>
    <row r="3829" spans="22:35" ht="12.75">
      <c r="V3829"/>
      <c r="AI3829"/>
    </row>
    <row r="3830" spans="22:35" ht="12.75">
      <c r="V3830"/>
      <c r="AI3830"/>
    </row>
    <row r="3831" spans="22:35" ht="12.75">
      <c r="V3831"/>
      <c r="AI3831"/>
    </row>
    <row r="3832" spans="22:35" ht="12.75">
      <c r="V3832"/>
      <c r="AI3832"/>
    </row>
    <row r="3833" spans="22:35" ht="12.75">
      <c r="V3833"/>
      <c r="AI3833"/>
    </row>
    <row r="3834" spans="22:35" ht="12.75">
      <c r="V3834"/>
      <c r="AI3834"/>
    </row>
    <row r="3835" spans="22:35" ht="12.75">
      <c r="V3835"/>
      <c r="AI3835"/>
    </row>
    <row r="3836" spans="22:35" ht="12.75">
      <c r="V3836"/>
      <c r="AI3836"/>
    </row>
    <row r="3837" spans="22:35" ht="12.75">
      <c r="V3837"/>
      <c r="AI3837"/>
    </row>
    <row r="3838" spans="22:35" ht="12.75">
      <c r="V3838"/>
      <c r="AI3838"/>
    </row>
    <row r="3839" spans="22:35" ht="12.75">
      <c r="V3839"/>
      <c r="AI3839"/>
    </row>
    <row r="3840" spans="22:35" ht="12.75">
      <c r="V3840"/>
      <c r="AI3840"/>
    </row>
    <row r="3841" spans="22:35" ht="12.75">
      <c r="V3841"/>
      <c r="AI3841"/>
    </row>
    <row r="3842" spans="22:35" ht="12.75">
      <c r="V3842"/>
      <c r="AI3842"/>
    </row>
    <row r="3843" spans="22:35" ht="12.75">
      <c r="V3843"/>
      <c r="AI3843"/>
    </row>
    <row r="3844" spans="22:35" ht="12.75">
      <c r="V3844"/>
      <c r="AI3844"/>
    </row>
    <row r="3845" spans="22:35" ht="12.75">
      <c r="V3845"/>
      <c r="AI3845"/>
    </row>
    <row r="3846" spans="22:35" ht="12.75">
      <c r="V3846"/>
      <c r="AI3846"/>
    </row>
    <row r="3847" spans="22:35" ht="12.75">
      <c r="V3847"/>
      <c r="AI3847"/>
    </row>
    <row r="3848" spans="22:35" ht="12.75">
      <c r="V3848"/>
      <c r="AI3848"/>
    </row>
    <row r="3849" spans="22:35" ht="12.75">
      <c r="V3849"/>
      <c r="AI3849"/>
    </row>
    <row r="3850" spans="22:35" ht="12.75">
      <c r="V3850"/>
      <c r="AI3850"/>
    </row>
    <row r="3851" spans="22:35" ht="12.75">
      <c r="V3851"/>
      <c r="AI3851"/>
    </row>
    <row r="3852" spans="22:35" ht="12.75">
      <c r="V3852"/>
      <c r="AI3852"/>
    </row>
    <row r="3853" spans="22:35" ht="12.75">
      <c r="V3853"/>
      <c r="AI3853"/>
    </row>
    <row r="3854" spans="22:35" ht="12.75">
      <c r="V3854"/>
      <c r="AI3854"/>
    </row>
    <row r="3855" spans="22:35" ht="12.75">
      <c r="V3855"/>
      <c r="AI3855"/>
    </row>
    <row r="3856" spans="22:35" ht="12.75">
      <c r="V3856"/>
      <c r="AI3856"/>
    </row>
    <row r="3857" spans="22:35" ht="12.75">
      <c r="V3857"/>
      <c r="AI3857"/>
    </row>
    <row r="3858" spans="22:35" ht="12.75">
      <c r="V3858"/>
      <c r="AI3858"/>
    </row>
    <row r="3859" spans="22:35" ht="12.75">
      <c r="V3859"/>
      <c r="AI3859"/>
    </row>
    <row r="3860" spans="22:35" ht="12.75">
      <c r="V3860"/>
      <c r="AI3860"/>
    </row>
    <row r="3861" spans="22:35" ht="12.75">
      <c r="V3861"/>
      <c r="AI3861"/>
    </row>
    <row r="3862" spans="22:35" ht="12.75">
      <c r="V3862"/>
      <c r="AI3862"/>
    </row>
    <row r="3863" spans="22:35" ht="12.75">
      <c r="V3863"/>
      <c r="AI3863"/>
    </row>
    <row r="3864" spans="22:35" ht="12.75">
      <c r="V3864"/>
      <c r="AI3864"/>
    </row>
    <row r="3865" spans="22:35" ht="12.75">
      <c r="V3865"/>
      <c r="AI3865"/>
    </row>
    <row r="3866" spans="22:35" ht="12.75">
      <c r="V3866"/>
      <c r="AI3866"/>
    </row>
    <row r="3867" spans="22:35" ht="12.75">
      <c r="V3867"/>
      <c r="AI3867"/>
    </row>
    <row r="3868" spans="22:35" ht="12.75">
      <c r="V3868"/>
      <c r="AI3868"/>
    </row>
    <row r="3869" spans="22:35" ht="12.75">
      <c r="V3869"/>
      <c r="AI3869"/>
    </row>
    <row r="3870" spans="22:35" ht="12.75">
      <c r="V3870"/>
      <c r="AI3870"/>
    </row>
    <row r="3871" spans="22:35" ht="12.75">
      <c r="V3871"/>
      <c r="AI3871"/>
    </row>
    <row r="3872" spans="22:35" ht="12.75">
      <c r="V3872"/>
      <c r="AI3872"/>
    </row>
    <row r="3873" spans="22:35" ht="12.75">
      <c r="V3873"/>
      <c r="AI3873"/>
    </row>
    <row r="3874" spans="22:35" ht="12.75">
      <c r="V3874"/>
      <c r="AI3874"/>
    </row>
    <row r="3875" spans="22:35" ht="12.75">
      <c r="V3875"/>
      <c r="AI3875"/>
    </row>
    <row r="3876" spans="22:35" ht="12.75">
      <c r="V3876"/>
      <c r="AI3876"/>
    </row>
    <row r="3877" spans="22:35" ht="12.75">
      <c r="V3877"/>
      <c r="AI3877"/>
    </row>
    <row r="3878" spans="22:35" ht="12.75">
      <c r="V3878"/>
      <c r="AI3878"/>
    </row>
    <row r="3879" spans="22:35" ht="12.75">
      <c r="V3879"/>
      <c r="AI3879"/>
    </row>
    <row r="3880" spans="22:35" ht="12.75">
      <c r="V3880"/>
      <c r="AI3880"/>
    </row>
    <row r="3881" spans="22:35" ht="12.75">
      <c r="V3881"/>
      <c r="AI3881"/>
    </row>
    <row r="3882" spans="22:35" ht="12.75">
      <c r="V3882"/>
      <c r="AI3882"/>
    </row>
    <row r="3883" spans="22:35" ht="12.75">
      <c r="V3883"/>
      <c r="AI3883"/>
    </row>
    <row r="3884" spans="22:35" ht="12.75">
      <c r="V3884"/>
      <c r="AI3884"/>
    </row>
    <row r="3885" spans="22:35" ht="12.75">
      <c r="V3885"/>
      <c r="AI3885"/>
    </row>
    <row r="3886" spans="22:35" ht="12.75">
      <c r="V3886"/>
      <c r="AI3886"/>
    </row>
    <row r="3887" spans="22:35" ht="12.75">
      <c r="V3887"/>
      <c r="AI3887"/>
    </row>
    <row r="3888" spans="22:35" ht="12.75">
      <c r="V3888"/>
      <c r="AI3888"/>
    </row>
    <row r="3889" spans="22:35" ht="12.75">
      <c r="V3889"/>
      <c r="AI3889"/>
    </row>
    <row r="3890" spans="22:35" ht="12.75">
      <c r="V3890"/>
      <c r="AI3890"/>
    </row>
    <row r="3891" spans="22:35" ht="12.75">
      <c r="V3891"/>
      <c r="AI3891"/>
    </row>
    <row r="3892" spans="22:35" ht="12.75">
      <c r="V3892"/>
      <c r="AI3892"/>
    </row>
    <row r="3893" spans="22:35" ht="12.75">
      <c r="V3893"/>
      <c r="AI3893"/>
    </row>
    <row r="3894" spans="22:35" ht="12.75">
      <c r="V3894"/>
      <c r="AI3894"/>
    </row>
    <row r="3895" spans="22:35" ht="12.75">
      <c r="V3895"/>
      <c r="AI3895"/>
    </row>
    <row r="3896" spans="22:35" ht="12.75">
      <c r="V3896"/>
      <c r="AI3896"/>
    </row>
    <row r="3897" spans="22:35" ht="12.75">
      <c r="V3897"/>
      <c r="AI3897"/>
    </row>
    <row r="3898" spans="22:35" ht="12.75">
      <c r="V3898"/>
      <c r="AI3898"/>
    </row>
    <row r="3899" spans="22:35" ht="12.75">
      <c r="V3899"/>
      <c r="AI3899"/>
    </row>
    <row r="3900" spans="22:35" ht="12.75">
      <c r="V3900"/>
      <c r="AI3900"/>
    </row>
    <row r="3901" spans="22:35" ht="12.75">
      <c r="V3901"/>
      <c r="AI3901"/>
    </row>
    <row r="3902" spans="22:35" ht="12.75">
      <c r="V3902"/>
      <c r="AI3902"/>
    </row>
    <row r="3903" spans="22:35" ht="12.75">
      <c r="V3903"/>
      <c r="AI3903"/>
    </row>
    <row r="3904" spans="22:35" ht="12.75">
      <c r="V3904"/>
      <c r="AI3904"/>
    </row>
    <row r="3905" spans="22:35" ht="12.75">
      <c r="V3905"/>
      <c r="AI3905"/>
    </row>
    <row r="3906" spans="22:35" ht="12.75">
      <c r="V3906"/>
      <c r="AI3906"/>
    </row>
    <row r="3907" spans="22:35" ht="12.75">
      <c r="V3907"/>
      <c r="AI3907"/>
    </row>
    <row r="3908" spans="22:35" ht="12.75">
      <c r="V3908"/>
      <c r="AI3908"/>
    </row>
    <row r="3909" spans="22:35" ht="12.75">
      <c r="V3909"/>
      <c r="AI3909"/>
    </row>
    <row r="3910" spans="22:35" ht="12.75">
      <c r="V3910"/>
      <c r="AI3910"/>
    </row>
    <row r="3911" spans="22:35" ht="12.75">
      <c r="V3911"/>
      <c r="AI3911"/>
    </row>
    <row r="3912" spans="22:35" ht="12.75">
      <c r="V3912"/>
      <c r="AI3912"/>
    </row>
    <row r="3913" spans="22:35" ht="12.75">
      <c r="V3913"/>
      <c r="AI3913"/>
    </row>
    <row r="3914" spans="22:35" ht="12.75">
      <c r="V3914"/>
      <c r="AI3914"/>
    </row>
    <row r="3915" spans="22:35" ht="12.75">
      <c r="V3915"/>
      <c r="AI3915"/>
    </row>
    <row r="3916" spans="22:35" ht="12.75">
      <c r="V3916"/>
      <c r="AI3916"/>
    </row>
    <row r="3917" spans="22:35" ht="12.75">
      <c r="V3917"/>
      <c r="AI3917"/>
    </row>
    <row r="3918" spans="22:35" ht="12.75">
      <c r="V3918"/>
      <c r="AI3918"/>
    </row>
    <row r="3919" spans="22:35" ht="12.75">
      <c r="V3919"/>
      <c r="AI3919"/>
    </row>
    <row r="3920" spans="22:35" ht="12.75">
      <c r="V3920"/>
      <c r="AI3920"/>
    </row>
    <row r="3921" spans="22:35" ht="12.75">
      <c r="V3921"/>
      <c r="AI3921"/>
    </row>
    <row r="3922" spans="22:35" ht="12.75">
      <c r="V3922"/>
      <c r="AI3922"/>
    </row>
    <row r="3923" spans="22:35" ht="12.75">
      <c r="V3923"/>
      <c r="AI3923"/>
    </row>
    <row r="3924" spans="22:35" ht="12.75">
      <c r="V3924"/>
      <c r="AI3924"/>
    </row>
    <row r="3925" spans="22:35" ht="12.75">
      <c r="V3925"/>
      <c r="AI3925"/>
    </row>
    <row r="3926" spans="22:35" ht="12.75">
      <c r="V3926"/>
      <c r="AI3926"/>
    </row>
    <row r="3927" spans="22:35" ht="12.75">
      <c r="V3927"/>
      <c r="AI3927"/>
    </row>
    <row r="3928" spans="22:35" ht="12.75">
      <c r="V3928"/>
      <c r="AI3928"/>
    </row>
    <row r="3929" spans="22:35" ht="12.75">
      <c r="V3929"/>
      <c r="AI3929"/>
    </row>
    <row r="3930" spans="22:35" ht="12.75">
      <c r="V3930"/>
      <c r="AI3930"/>
    </row>
    <row r="3931" spans="22:35" ht="12.75">
      <c r="V3931"/>
      <c r="AI3931"/>
    </row>
    <row r="3932" spans="22:35" ht="12.75">
      <c r="V3932"/>
      <c r="AI3932"/>
    </row>
    <row r="3933" spans="22:35" ht="12.75">
      <c r="V3933"/>
      <c r="AI3933"/>
    </row>
    <row r="3934" spans="22:35" ht="12.75">
      <c r="V3934"/>
      <c r="AI3934"/>
    </row>
    <row r="3935" spans="22:35" ht="12.75">
      <c r="V3935"/>
      <c r="AI3935"/>
    </row>
    <row r="3936" spans="22:35" ht="12.75">
      <c r="V3936"/>
      <c r="AI3936"/>
    </row>
    <row r="3937" spans="22:35" ht="12.75">
      <c r="V3937"/>
      <c r="AI3937"/>
    </row>
    <row r="3938" spans="22:35" ht="12.75">
      <c r="V3938"/>
      <c r="AI3938"/>
    </row>
    <row r="3939" spans="22:35" ht="12.75">
      <c r="V3939"/>
      <c r="AI3939"/>
    </row>
    <row r="3940" spans="22:35" ht="12.75">
      <c r="V3940"/>
      <c r="AI3940"/>
    </row>
    <row r="3941" spans="22:35" ht="12.75">
      <c r="V3941"/>
      <c r="AI3941"/>
    </row>
    <row r="3942" spans="22:35" ht="12.75">
      <c r="V3942"/>
      <c r="AI3942"/>
    </row>
    <row r="3943" spans="22:35" ht="12.75">
      <c r="V3943"/>
      <c r="AI3943"/>
    </row>
    <row r="3944" spans="22:35" ht="12.75">
      <c r="V3944"/>
      <c r="AI3944"/>
    </row>
    <row r="3945" spans="22:35" ht="12.75">
      <c r="V3945"/>
      <c r="AI3945"/>
    </row>
    <row r="3946" spans="22:35" ht="12.75">
      <c r="V3946"/>
      <c r="AI3946"/>
    </row>
    <row r="3947" spans="22:35" ht="12.75">
      <c r="V3947"/>
      <c r="AI3947"/>
    </row>
    <row r="3948" spans="22:35" ht="12.75">
      <c r="V3948"/>
      <c r="AI3948"/>
    </row>
    <row r="3949" spans="22:35" ht="12.75">
      <c r="V3949"/>
      <c r="AI3949"/>
    </row>
    <row r="3950" spans="22:35" ht="12.75">
      <c r="V3950"/>
      <c r="AI3950"/>
    </row>
    <row r="3951" spans="22:35" ht="12.75">
      <c r="V3951"/>
      <c r="AI3951"/>
    </row>
    <row r="3952" spans="22:35" ht="12.75">
      <c r="V3952"/>
      <c r="AI3952"/>
    </row>
    <row r="3953" spans="22:35" ht="12.75">
      <c r="V3953"/>
      <c r="AI3953"/>
    </row>
    <row r="3954" spans="22:35" ht="12.75">
      <c r="V3954"/>
      <c r="AI3954"/>
    </row>
    <row r="3955" spans="22:35" ht="12.75">
      <c r="V3955"/>
      <c r="AI3955"/>
    </row>
    <row r="3956" spans="22:35" ht="12.75">
      <c r="V3956"/>
      <c r="AI3956"/>
    </row>
    <row r="3957" spans="22:35" ht="12.75">
      <c r="V3957"/>
      <c r="AI3957"/>
    </row>
    <row r="3958" spans="22:35" ht="12.75">
      <c r="V3958"/>
      <c r="AI3958"/>
    </row>
    <row r="3959" spans="22:35" ht="12.75">
      <c r="V3959"/>
      <c r="AI3959"/>
    </row>
    <row r="3960" spans="22:35" ht="12.75">
      <c r="V3960"/>
      <c r="AI3960"/>
    </row>
    <row r="3961" spans="22:35" ht="12.75">
      <c r="V3961"/>
      <c r="AI3961"/>
    </row>
    <row r="3962" spans="22:35" ht="12.75">
      <c r="V3962"/>
      <c r="AI3962"/>
    </row>
    <row r="3963" spans="22:35" ht="12.75">
      <c r="V3963"/>
      <c r="AI3963"/>
    </row>
    <row r="3964" spans="22:35" ht="12.75">
      <c r="V3964"/>
      <c r="AI3964"/>
    </row>
    <row r="3965" spans="22:35" ht="12.75">
      <c r="V3965"/>
      <c r="AI3965"/>
    </row>
    <row r="3966" spans="22:35" ht="12.75">
      <c r="V3966"/>
      <c r="AI3966"/>
    </row>
    <row r="3967" spans="22:35" ht="12.75">
      <c r="V3967"/>
      <c r="AI3967"/>
    </row>
    <row r="3968" spans="22:35" ht="12.75">
      <c r="V3968"/>
      <c r="AI3968"/>
    </row>
    <row r="3969" spans="22:35" ht="12.75">
      <c r="V3969"/>
      <c r="AI3969"/>
    </row>
    <row r="3970" spans="22:35" ht="12.75">
      <c r="V3970"/>
      <c r="AI3970"/>
    </row>
    <row r="3971" spans="22:35" ht="12.75">
      <c r="V3971"/>
      <c r="AI3971"/>
    </row>
    <row r="3972" spans="22:35" ht="12.75">
      <c r="V3972"/>
      <c r="AI3972"/>
    </row>
    <row r="3973" spans="22:35" ht="12.75">
      <c r="V3973"/>
      <c r="AI3973"/>
    </row>
    <row r="3974" spans="22:35" ht="12.75">
      <c r="V3974"/>
      <c r="AI3974"/>
    </row>
    <row r="3975" spans="22:35" ht="12.75">
      <c r="V3975"/>
      <c r="AI3975"/>
    </row>
    <row r="3976" spans="22:35" ht="12.75">
      <c r="V3976"/>
      <c r="AI3976"/>
    </row>
    <row r="3977" spans="22:35" ht="12.75">
      <c r="V3977"/>
      <c r="AI3977"/>
    </row>
    <row r="3978" spans="22:35" ht="12.75">
      <c r="V3978"/>
      <c r="AI3978"/>
    </row>
    <row r="3979" spans="22:35" ht="12.75">
      <c r="V3979"/>
      <c r="AI3979"/>
    </row>
    <row r="3980" spans="22:35" ht="12.75">
      <c r="V3980"/>
      <c r="AI3980"/>
    </row>
    <row r="3981" spans="22:35" ht="12.75">
      <c r="V3981"/>
      <c r="AI3981"/>
    </row>
    <row r="3982" spans="22:35" ht="12.75">
      <c r="V3982"/>
      <c r="AI3982"/>
    </row>
    <row r="3983" spans="22:35" ht="12.75">
      <c r="V3983"/>
      <c r="AI3983"/>
    </row>
    <row r="3984" spans="22:35" ht="12.75">
      <c r="V3984"/>
      <c r="AI3984"/>
    </row>
    <row r="3985" spans="22:35" ht="12.75">
      <c r="V3985"/>
      <c r="AI3985"/>
    </row>
    <row r="3986" spans="22:35" ht="12.75">
      <c r="V3986"/>
      <c r="AI3986"/>
    </row>
    <row r="3987" spans="22:35" ht="12.75">
      <c r="V3987"/>
      <c r="AI3987"/>
    </row>
    <row r="3988" spans="22:35" ht="12.75">
      <c r="V3988"/>
      <c r="AI3988"/>
    </row>
    <row r="3989" spans="22:35" ht="12.75">
      <c r="V3989"/>
      <c r="AI3989"/>
    </row>
    <row r="3990" spans="22:35" ht="12.75">
      <c r="V3990"/>
      <c r="AI3990"/>
    </row>
    <row r="3991" spans="22:35" ht="12.75">
      <c r="V3991"/>
      <c r="AI3991"/>
    </row>
    <row r="3992" spans="22:35" ht="12.75">
      <c r="V3992"/>
      <c r="AI3992"/>
    </row>
    <row r="3993" spans="22:35" ht="12.75">
      <c r="V3993"/>
      <c r="AI3993"/>
    </row>
    <row r="3994" spans="22:35" ht="12.75">
      <c r="V3994"/>
      <c r="AI3994"/>
    </row>
    <row r="3995" spans="22:35" ht="12.75">
      <c r="V3995"/>
      <c r="AI3995"/>
    </row>
    <row r="3996" spans="22:35" ht="12.75">
      <c r="V3996"/>
      <c r="AI3996"/>
    </row>
    <row r="3997" spans="22:35" ht="12.75">
      <c r="V3997"/>
      <c r="AI3997"/>
    </row>
    <row r="3998" spans="22:35" ht="12.75">
      <c r="V3998"/>
      <c r="AI3998"/>
    </row>
    <row r="3999" spans="22:35" ht="12.75">
      <c r="V3999"/>
      <c r="AI3999"/>
    </row>
    <row r="4000" spans="22:35" ht="12.75">
      <c r="V4000"/>
      <c r="AI4000"/>
    </row>
    <row r="4001" spans="22:35" ht="12.75">
      <c r="V4001"/>
      <c r="AI4001"/>
    </row>
    <row r="4002" spans="22:35" ht="12.75">
      <c r="V4002"/>
      <c r="AI4002"/>
    </row>
    <row r="4003" spans="22:35" ht="12.75">
      <c r="V4003"/>
      <c r="AI4003"/>
    </row>
    <row r="4004" spans="22:35" ht="12.75">
      <c r="V4004"/>
      <c r="AI4004"/>
    </row>
    <row r="4005" spans="22:35" ht="12.75">
      <c r="V4005"/>
      <c r="AI4005"/>
    </row>
    <row r="4006" spans="22:35" ht="12.75">
      <c r="V4006"/>
      <c r="AI4006"/>
    </row>
    <row r="4007" spans="22:35" ht="12.75">
      <c r="V4007"/>
      <c r="AI4007"/>
    </row>
    <row r="4008" spans="22:35" ht="12.75">
      <c r="V4008"/>
      <c r="AI4008"/>
    </row>
    <row r="4009" spans="22:35" ht="12.75">
      <c r="V4009"/>
      <c r="AI4009"/>
    </row>
    <row r="4010" spans="22:35" ht="12.75">
      <c r="V4010"/>
      <c r="AI4010"/>
    </row>
    <row r="4011" spans="22:35" ht="12.75">
      <c r="V4011"/>
      <c r="AI4011"/>
    </row>
    <row r="4012" spans="22:35" ht="12.75">
      <c r="V4012"/>
      <c r="AI4012"/>
    </row>
    <row r="4013" spans="22:35" ht="12.75">
      <c r="V4013"/>
      <c r="AI4013"/>
    </row>
    <row r="4014" spans="22:35" ht="12.75">
      <c r="V4014"/>
      <c r="AI4014"/>
    </row>
    <row r="4015" spans="22:35" ht="12.75">
      <c r="V4015"/>
      <c r="AI4015"/>
    </row>
    <row r="4016" spans="22:35" ht="12.75">
      <c r="V4016"/>
      <c r="AI4016"/>
    </row>
    <row r="4017" spans="22:35" ht="12.75">
      <c r="V4017"/>
      <c r="AI4017"/>
    </row>
    <row r="4018" spans="22:35" ht="12.75">
      <c r="V4018"/>
      <c r="AI4018"/>
    </row>
    <row r="4019" spans="22:35" ht="12.75">
      <c r="V4019"/>
      <c r="AI4019"/>
    </row>
    <row r="4020" spans="22:35" ht="12.75">
      <c r="V4020"/>
      <c r="AI4020"/>
    </row>
    <row r="4021" spans="22:35" ht="12.75">
      <c r="V4021"/>
      <c r="AI4021"/>
    </row>
    <row r="4022" spans="22:35" ht="12.75">
      <c r="V4022"/>
      <c r="AI4022"/>
    </row>
    <row r="4023" spans="22:35" ht="12.75">
      <c r="V4023"/>
      <c r="AI4023"/>
    </row>
    <row r="4024" spans="22:35" ht="12.75">
      <c r="V4024"/>
      <c r="AI4024"/>
    </row>
    <row r="4025" spans="22:35" ht="12.75">
      <c r="V4025"/>
      <c r="AI4025"/>
    </row>
    <row r="4026" spans="22:35" ht="12.75">
      <c r="V4026"/>
      <c r="AI4026"/>
    </row>
    <row r="4027" spans="22:35" ht="12.75">
      <c r="V4027"/>
      <c r="AI4027"/>
    </row>
    <row r="4028" spans="22:35" ht="12.75">
      <c r="V4028"/>
      <c r="AI4028"/>
    </row>
    <row r="4029" spans="22:35" ht="12.75">
      <c r="V4029"/>
      <c r="AI4029"/>
    </row>
    <row r="4030" spans="22:35" ht="12.75">
      <c r="V4030"/>
      <c r="AI4030"/>
    </row>
    <row r="4031" spans="22:35" ht="12.75">
      <c r="V4031"/>
      <c r="AI4031"/>
    </row>
    <row r="4032" spans="22:35" ht="12.75">
      <c r="V4032"/>
      <c r="AI4032"/>
    </row>
    <row r="4033" spans="22:35" ht="12.75">
      <c r="V4033"/>
      <c r="AI4033"/>
    </row>
    <row r="4034" spans="22:35" ht="12.75">
      <c r="V4034"/>
      <c r="AI4034"/>
    </row>
    <row r="4035" spans="22:35" ht="12.75">
      <c r="V4035"/>
      <c r="AI4035"/>
    </row>
    <row r="4036" spans="22:35" ht="12.75">
      <c r="V4036"/>
      <c r="AI4036"/>
    </row>
    <row r="4037" spans="22:35" ht="12.75">
      <c r="V4037"/>
      <c r="AI4037"/>
    </row>
    <row r="4038" spans="22:35" ht="12.75">
      <c r="V4038"/>
      <c r="AI4038"/>
    </row>
    <row r="4039" spans="22:35" ht="12.75">
      <c r="V4039"/>
      <c r="AI4039"/>
    </row>
    <row r="4040" spans="22:35" ht="12.75">
      <c r="V4040"/>
      <c r="AI4040"/>
    </row>
    <row r="4041" spans="22:35" ht="12.75">
      <c r="V4041"/>
      <c r="AI4041"/>
    </row>
    <row r="4042" spans="22:35" ht="12.75">
      <c r="V4042"/>
      <c r="AI4042"/>
    </row>
    <row r="4043" spans="22:35" ht="12.75">
      <c r="V4043"/>
      <c r="AI4043"/>
    </row>
    <row r="4044" spans="22:35" ht="12.75">
      <c r="V4044"/>
      <c r="AI4044"/>
    </row>
    <row r="4045" spans="22:35" ht="12.75">
      <c r="V4045"/>
      <c r="AI4045"/>
    </row>
    <row r="4046" spans="22:35" ht="12.75">
      <c r="V4046"/>
      <c r="AI4046"/>
    </row>
    <row r="4047" spans="22:35" ht="12.75">
      <c r="V4047"/>
      <c r="AI4047"/>
    </row>
    <row r="4048" spans="22:35" ht="12.75">
      <c r="V4048"/>
      <c r="AI4048"/>
    </row>
    <row r="4049" spans="22:35" ht="12.75">
      <c r="V4049"/>
      <c r="AI4049"/>
    </row>
    <row r="4050" spans="22:35" ht="12.75">
      <c r="V4050"/>
      <c r="AI4050"/>
    </row>
    <row r="4051" spans="22:35" ht="12.75">
      <c r="V4051"/>
      <c r="AI4051"/>
    </row>
    <row r="4052" spans="22:35" ht="12.75">
      <c r="V4052"/>
      <c r="AI4052"/>
    </row>
    <row r="4053" spans="22:35" ht="12.75">
      <c r="V4053"/>
      <c r="AI4053"/>
    </row>
    <row r="4054" spans="22:35" ht="12.75">
      <c r="V4054"/>
      <c r="AI4054"/>
    </row>
    <row r="4055" spans="22:35" ht="12.75">
      <c r="V4055"/>
      <c r="AI4055"/>
    </row>
    <row r="4056" spans="22:35" ht="12.75">
      <c r="V4056"/>
      <c r="AI4056"/>
    </row>
    <row r="4057" spans="22:35" ht="12.75">
      <c r="V4057"/>
      <c r="AI4057"/>
    </row>
    <row r="4058" spans="22:35" ht="12.75">
      <c r="V4058"/>
      <c r="AI4058"/>
    </row>
    <row r="4059" spans="22:35" ht="12.75">
      <c r="V4059"/>
      <c r="AI4059"/>
    </row>
    <row r="4060" spans="22:35" ht="12.75">
      <c r="V4060"/>
      <c r="AI4060"/>
    </row>
    <row r="4061" spans="22:35" ht="12.75">
      <c r="V4061"/>
      <c r="AI4061"/>
    </row>
    <row r="4062" spans="22:35" ht="12.75">
      <c r="V4062"/>
      <c r="AI4062"/>
    </row>
    <row r="4063" spans="22:35" ht="12.75">
      <c r="V4063"/>
      <c r="AI4063"/>
    </row>
    <row r="4064" spans="22:35" ht="12.75">
      <c r="V4064"/>
      <c r="AI4064"/>
    </row>
    <row r="4065" spans="22:35" ht="12.75">
      <c r="V4065"/>
      <c r="AI4065"/>
    </row>
    <row r="4066" spans="22:35" ht="12.75">
      <c r="V4066"/>
      <c r="AI4066"/>
    </row>
    <row r="4067" spans="22:35" ht="12.75">
      <c r="V4067"/>
      <c r="AI4067"/>
    </row>
    <row r="4068" spans="22:35" ht="12.75">
      <c r="V4068"/>
      <c r="AI4068"/>
    </row>
    <row r="4069" spans="22:35" ht="12.75">
      <c r="V4069"/>
      <c r="AI4069"/>
    </row>
    <row r="4070" spans="22:35" ht="12.75">
      <c r="V4070"/>
      <c r="AI4070"/>
    </row>
    <row r="4071" spans="22:35" ht="12.75">
      <c r="V4071"/>
      <c r="AI4071"/>
    </row>
    <row r="4072" spans="22:35" ht="12.75">
      <c r="V4072"/>
      <c r="AI4072"/>
    </row>
    <row r="4073" spans="22:35" ht="12.75">
      <c r="V4073"/>
      <c r="AI4073"/>
    </row>
    <row r="4074" spans="22:35" ht="12.75">
      <c r="V4074"/>
      <c r="AI4074"/>
    </row>
    <row r="4075" spans="22:35" ht="12.75">
      <c r="V4075"/>
      <c r="AI4075"/>
    </row>
    <row r="4076" spans="22:35" ht="12.75">
      <c r="V4076"/>
      <c r="AI4076"/>
    </row>
    <row r="4077" spans="22:35" ht="12.75">
      <c r="V4077"/>
      <c r="AI4077"/>
    </row>
    <row r="4078" spans="22:35" ht="12.75">
      <c r="V4078"/>
      <c r="AI4078"/>
    </row>
    <row r="4079" spans="22:35" ht="12.75">
      <c r="V4079"/>
      <c r="AI4079"/>
    </row>
    <row r="4080" spans="22:35" ht="12.75">
      <c r="V4080"/>
      <c r="AI4080"/>
    </row>
    <row r="4081" spans="22:35" ht="12.75">
      <c r="V4081"/>
      <c r="AI4081"/>
    </row>
    <row r="4082" spans="22:35" ht="12.75">
      <c r="V4082"/>
      <c r="AI4082"/>
    </row>
    <row r="4083" spans="22:35" ht="12.75">
      <c r="V4083"/>
      <c r="AI4083"/>
    </row>
    <row r="4084" spans="22:35" ht="12.75">
      <c r="V4084"/>
      <c r="AI4084"/>
    </row>
    <row r="4085" spans="22:35" ht="12.75">
      <c r="V4085"/>
      <c r="AI4085"/>
    </row>
    <row r="4086" spans="22:35" ht="12.75">
      <c r="V4086"/>
      <c r="AI4086"/>
    </row>
    <row r="4087" spans="22:35" ht="12.75">
      <c r="V4087"/>
      <c r="AI4087"/>
    </row>
    <row r="4088" spans="22:35" ht="12.75">
      <c r="V4088"/>
      <c r="AI4088"/>
    </row>
    <row r="4089" spans="22:35" ht="12.75">
      <c r="V4089"/>
      <c r="AI4089"/>
    </row>
    <row r="4090" spans="22:35" ht="12.75">
      <c r="V4090"/>
      <c r="AI4090"/>
    </row>
    <row r="4091" spans="22:35" ht="12.75">
      <c r="V4091"/>
      <c r="AI4091"/>
    </row>
    <row r="4092" spans="22:35" ht="12.75">
      <c r="V4092"/>
      <c r="AI4092"/>
    </row>
    <row r="4093" spans="22:35" ht="12.75">
      <c r="V4093"/>
      <c r="AI4093"/>
    </row>
    <row r="4094" spans="22:35" ht="12.75">
      <c r="V4094"/>
      <c r="AI4094"/>
    </row>
    <row r="4095" spans="22:35" ht="12.75">
      <c r="V4095"/>
      <c r="AI4095"/>
    </row>
    <row r="4096" spans="22:35" ht="12.75">
      <c r="V4096"/>
      <c r="AI4096"/>
    </row>
    <row r="4097" spans="22:35" ht="12.75">
      <c r="V4097"/>
      <c r="AI4097"/>
    </row>
    <row r="4098" spans="22:35" ht="12.75">
      <c r="V4098"/>
      <c r="AI4098"/>
    </row>
    <row r="4099" spans="22:35" ht="12.75">
      <c r="V4099"/>
      <c r="AI4099"/>
    </row>
    <row r="4100" spans="22:35" ht="12.75">
      <c r="V4100"/>
      <c r="AI4100"/>
    </row>
    <row r="4101" spans="22:35" ht="12.75">
      <c r="V4101"/>
      <c r="AI4101"/>
    </row>
    <row r="4102" spans="22:35" ht="12.75">
      <c r="V4102"/>
      <c r="AI4102"/>
    </row>
    <row r="4103" spans="22:35" ht="12.75">
      <c r="V4103"/>
      <c r="AI4103"/>
    </row>
    <row r="4104" spans="22:35" ht="12.75">
      <c r="V4104"/>
      <c r="AI4104"/>
    </row>
    <row r="4105" spans="22:35" ht="12.75">
      <c r="V4105"/>
      <c r="AI4105"/>
    </row>
    <row r="4106" spans="22:35" ht="12.75">
      <c r="V4106"/>
      <c r="AI4106"/>
    </row>
    <row r="4107" spans="22:35" ht="12.75">
      <c r="V4107"/>
      <c r="AI4107"/>
    </row>
    <row r="4108" spans="22:35" ht="12.75">
      <c r="V4108"/>
      <c r="AI4108"/>
    </row>
    <row r="4109" spans="22:35" ht="12.75">
      <c r="V4109"/>
      <c r="AI4109"/>
    </row>
    <row r="4110" spans="22:35" ht="12.75">
      <c r="V4110"/>
      <c r="AI4110"/>
    </row>
    <row r="4111" spans="22:35" ht="12.75">
      <c r="V4111"/>
      <c r="AI4111"/>
    </row>
    <row r="4112" spans="22:35" ht="12.75">
      <c r="V4112"/>
      <c r="AI4112"/>
    </row>
    <row r="4113" spans="22:35" ht="12.75">
      <c r="V4113"/>
      <c r="AI4113"/>
    </row>
    <row r="4114" spans="22:35" ht="12.75">
      <c r="V4114"/>
      <c r="AI4114"/>
    </row>
    <row r="4115" spans="22:35" ht="12.75">
      <c r="V4115"/>
      <c r="AI4115"/>
    </row>
    <row r="4116" spans="22:35" ht="12.75">
      <c r="V4116"/>
      <c r="AI4116"/>
    </row>
    <row r="4117" spans="22:35" ht="12.75">
      <c r="V4117"/>
      <c r="AI4117"/>
    </row>
    <row r="4118" spans="22:35" ht="12.75">
      <c r="V4118"/>
      <c r="AI4118"/>
    </row>
    <row r="4119" spans="22:35" ht="12.75">
      <c r="V4119"/>
      <c r="AI4119"/>
    </row>
    <row r="4120" spans="22:35" ht="12.75">
      <c r="V4120"/>
      <c r="AI4120"/>
    </row>
    <row r="4121" spans="22:35" ht="12.75">
      <c r="V4121"/>
      <c r="AI4121"/>
    </row>
    <row r="4122" spans="22:35" ht="12.75">
      <c r="V4122"/>
      <c r="AI4122"/>
    </row>
    <row r="4123" spans="22:35" ht="12.75">
      <c r="V4123"/>
      <c r="AI4123"/>
    </row>
    <row r="4124" spans="22:35" ht="12.75">
      <c r="V4124"/>
      <c r="AI4124"/>
    </row>
    <row r="4125" spans="22:35" ht="12.75">
      <c r="V4125"/>
      <c r="AI4125"/>
    </row>
    <row r="4126" spans="22:35" ht="12.75">
      <c r="V4126"/>
      <c r="AI4126"/>
    </row>
    <row r="4127" spans="22:35" ht="12.75">
      <c r="V4127"/>
      <c r="AI4127"/>
    </row>
    <row r="4128" spans="22:35" ht="12.75">
      <c r="V4128"/>
      <c r="AI4128"/>
    </row>
    <row r="4129" spans="22:35" ht="12.75">
      <c r="V4129"/>
      <c r="AI4129"/>
    </row>
    <row r="4130" spans="22:35" ht="12.75">
      <c r="V4130"/>
      <c r="AI4130"/>
    </row>
    <row r="4131" spans="22:35" ht="12.75">
      <c r="V4131"/>
      <c r="AI4131"/>
    </row>
    <row r="4132" spans="22:35" ht="12.75">
      <c r="V4132"/>
      <c r="AI4132"/>
    </row>
    <row r="4133" spans="22:35" ht="12.75">
      <c r="V4133"/>
      <c r="AI4133"/>
    </row>
    <row r="4134" spans="22:35" ht="12.75">
      <c r="V4134"/>
      <c r="AI4134"/>
    </row>
    <row r="4135" spans="22:35" ht="12.75">
      <c r="V4135"/>
      <c r="AI4135"/>
    </row>
    <row r="4136" spans="22:35" ht="12.75">
      <c r="V4136"/>
      <c r="AI4136"/>
    </row>
    <row r="4137" spans="22:35" ht="12.75">
      <c r="V4137"/>
      <c r="AI4137"/>
    </row>
    <row r="4138" spans="22:35" ht="12.75">
      <c r="V4138"/>
      <c r="AI4138"/>
    </row>
    <row r="4139" spans="22:35" ht="12.75">
      <c r="V4139"/>
      <c r="AI4139"/>
    </row>
    <row r="4140" spans="22:35" ht="12.75">
      <c r="V4140"/>
      <c r="AI4140"/>
    </row>
    <row r="4141" spans="22:35" ht="12.75">
      <c r="V4141"/>
      <c r="AI4141"/>
    </row>
    <row r="4142" spans="22:35" ht="12.75">
      <c r="V4142"/>
      <c r="AI4142"/>
    </row>
    <row r="4143" spans="22:35" ht="12.75">
      <c r="V4143"/>
      <c r="AI4143"/>
    </row>
    <row r="4144" spans="22:35" ht="12.75">
      <c r="V4144"/>
      <c r="AI4144"/>
    </row>
    <row r="4145" spans="22:35" ht="12.75">
      <c r="V4145"/>
      <c r="AI4145"/>
    </row>
    <row r="4146" spans="22:35" ht="12.75">
      <c r="V4146"/>
      <c r="AI4146"/>
    </row>
    <row r="4147" spans="22:35" ht="12.75">
      <c r="V4147"/>
      <c r="AI4147"/>
    </row>
    <row r="4148" spans="22:35" ht="12.75">
      <c r="V4148"/>
      <c r="AI4148"/>
    </row>
    <row r="4149" spans="22:35" ht="12.75">
      <c r="V4149"/>
      <c r="AI4149"/>
    </row>
    <row r="4150" spans="22:35" ht="12.75">
      <c r="V4150"/>
      <c r="AI4150"/>
    </row>
    <row r="4151" spans="22:35" ht="12.75">
      <c r="V4151"/>
      <c r="AI4151"/>
    </row>
    <row r="4152" spans="22:35" ht="12.75">
      <c r="V4152"/>
      <c r="AI4152"/>
    </row>
    <row r="4153" spans="22:35" ht="12.75">
      <c r="V4153"/>
      <c r="AI4153"/>
    </row>
    <row r="4154" spans="22:35" ht="12.75">
      <c r="V4154"/>
      <c r="AI4154"/>
    </row>
    <row r="4155" spans="22:35" ht="12.75">
      <c r="V4155"/>
      <c r="AI4155"/>
    </row>
    <row r="4156" spans="22:35" ht="12.75">
      <c r="V4156"/>
      <c r="AI4156"/>
    </row>
    <row r="4157" spans="22:35" ht="12.75">
      <c r="V4157"/>
      <c r="AI4157"/>
    </row>
    <row r="4158" spans="22:35" ht="12.75">
      <c r="V4158"/>
      <c r="AI4158"/>
    </row>
    <row r="4159" spans="22:35" ht="12.75">
      <c r="V4159"/>
      <c r="AI4159"/>
    </row>
    <row r="4160" spans="22:35" ht="12.75">
      <c r="V4160"/>
      <c r="AI4160"/>
    </row>
    <row r="4161" spans="22:35" ht="12.75">
      <c r="V4161"/>
      <c r="AI4161"/>
    </row>
    <row r="4162" spans="22:35" ht="12.75">
      <c r="V4162"/>
      <c r="AI4162"/>
    </row>
    <row r="4163" spans="22:35" ht="12.75">
      <c r="V4163"/>
      <c r="AI4163"/>
    </row>
    <row r="4164" spans="22:35" ht="12.75">
      <c r="V4164"/>
      <c r="AI4164"/>
    </row>
    <row r="4165" spans="22:35" ht="12.75">
      <c r="V4165"/>
      <c r="AI4165"/>
    </row>
    <row r="4166" spans="22:35" ht="12.75">
      <c r="V4166"/>
      <c r="AI4166"/>
    </row>
    <row r="4167" spans="22:35" ht="12.75">
      <c r="V4167"/>
      <c r="AI4167"/>
    </row>
    <row r="4168" spans="22:35" ht="12.75">
      <c r="V4168"/>
      <c r="AI4168"/>
    </row>
    <row r="4169" spans="22:35" ht="12.75">
      <c r="V4169"/>
      <c r="AI4169"/>
    </row>
    <row r="4170" spans="22:35" ht="12.75">
      <c r="V4170"/>
      <c r="AI4170"/>
    </row>
    <row r="4171" spans="22:35" ht="12.75">
      <c r="V4171"/>
      <c r="AI4171"/>
    </row>
    <row r="4172" spans="22:35" ht="12.75">
      <c r="V4172"/>
      <c r="AI4172"/>
    </row>
    <row r="4173" spans="22:35" ht="12.75">
      <c r="V4173"/>
      <c r="AI4173"/>
    </row>
    <row r="4174" spans="22:35" ht="12.75">
      <c r="V4174"/>
      <c r="AI4174"/>
    </row>
    <row r="4175" spans="22:35" ht="12.75">
      <c r="V4175"/>
      <c r="AI4175"/>
    </row>
    <row r="4176" spans="22:35" ht="12.75">
      <c r="V4176"/>
      <c r="AI4176"/>
    </row>
    <row r="4177" spans="22:35" ht="12.75">
      <c r="V4177"/>
      <c r="AI4177"/>
    </row>
    <row r="4178" spans="22:35" ht="12.75">
      <c r="V4178"/>
      <c r="AI4178"/>
    </row>
    <row r="4179" spans="22:35" ht="12.75">
      <c r="V4179"/>
      <c r="AI4179"/>
    </row>
    <row r="4180" spans="22:35" ht="12.75">
      <c r="V4180"/>
      <c r="AI4180"/>
    </row>
    <row r="4181" spans="22:35" ht="12.75">
      <c r="V4181"/>
      <c r="AI4181"/>
    </row>
    <row r="4182" spans="22:35" ht="12.75">
      <c r="V4182"/>
      <c r="AI4182"/>
    </row>
    <row r="4183" spans="22:35" ht="12.75">
      <c r="V4183"/>
      <c r="AI4183"/>
    </row>
    <row r="4184" spans="22:35" ht="12.75">
      <c r="V4184"/>
      <c r="AI4184"/>
    </row>
    <row r="4185" spans="22:35" ht="12.75">
      <c r="V4185"/>
      <c r="AI4185"/>
    </row>
    <row r="4186" spans="22:35" ht="12.75">
      <c r="V4186"/>
      <c r="AI4186"/>
    </row>
    <row r="4187" spans="22:35" ht="12.75">
      <c r="V4187"/>
      <c r="AI4187"/>
    </row>
    <row r="4188" spans="22:35" ht="12.75">
      <c r="V4188"/>
      <c r="AI4188"/>
    </row>
    <row r="4189" spans="22:35" ht="12.75">
      <c r="V4189"/>
      <c r="AI4189"/>
    </row>
    <row r="4190" spans="22:35" ht="12.75">
      <c r="V4190"/>
      <c r="AI4190"/>
    </row>
    <row r="4191" spans="22:35" ht="12.75">
      <c r="V4191"/>
      <c r="AI4191"/>
    </row>
    <row r="4192" spans="22:35" ht="12.75">
      <c r="V4192"/>
      <c r="AI4192"/>
    </row>
    <row r="4193" spans="22:35" ht="12.75">
      <c r="V4193"/>
      <c r="AI4193"/>
    </row>
    <row r="4194" spans="22:35" ht="12.75">
      <c r="V4194"/>
      <c r="AI4194"/>
    </row>
    <row r="4195" spans="22:35" ht="12.75">
      <c r="V4195"/>
      <c r="AI4195"/>
    </row>
    <row r="4196" spans="22:35" ht="12.75">
      <c r="V4196"/>
      <c r="AI4196"/>
    </row>
    <row r="4197" spans="22:35" ht="12.75">
      <c r="V4197"/>
      <c r="AI4197"/>
    </row>
    <row r="4198" spans="22:35" ht="12.75">
      <c r="V4198"/>
      <c r="AI4198"/>
    </row>
    <row r="4199" spans="22:35" ht="12.75">
      <c r="V4199"/>
      <c r="AI4199"/>
    </row>
    <row r="4200" spans="22:35" ht="12.75">
      <c r="V4200"/>
      <c r="AI4200"/>
    </row>
    <row r="4201" spans="22:35" ht="12.75">
      <c r="V4201"/>
      <c r="AI4201"/>
    </row>
    <row r="4202" spans="22:35" ht="12.75">
      <c r="V4202"/>
      <c r="AI4202"/>
    </row>
    <row r="4203" spans="22:35" ht="12.75">
      <c r="V4203"/>
      <c r="AI4203"/>
    </row>
    <row r="4204" spans="22:35" ht="12.75">
      <c r="V4204"/>
      <c r="AI4204"/>
    </row>
    <row r="4205" spans="22:35" ht="12.75">
      <c r="V4205"/>
      <c r="AI4205"/>
    </row>
    <row r="4206" spans="22:35" ht="12.75">
      <c r="V4206"/>
      <c r="AI4206"/>
    </row>
    <row r="4207" spans="22:35" ht="12.75">
      <c r="V4207"/>
      <c r="AI4207"/>
    </row>
    <row r="4208" spans="22:35" ht="12.75">
      <c r="V4208"/>
      <c r="AI4208"/>
    </row>
    <row r="4209" spans="22:35" ht="12.75">
      <c r="V4209"/>
      <c r="AI4209"/>
    </row>
    <row r="4210" spans="22:35" ht="12.75">
      <c r="V4210"/>
      <c r="AI4210"/>
    </row>
    <row r="4211" spans="22:35" ht="12.75">
      <c r="V4211"/>
      <c r="AI4211"/>
    </row>
    <row r="4212" spans="22:35" ht="12.75">
      <c r="V4212"/>
      <c r="AI4212"/>
    </row>
    <row r="4213" spans="22:35" ht="12.75">
      <c r="V4213"/>
      <c r="AI4213"/>
    </row>
    <row r="4214" spans="22:35" ht="12.75">
      <c r="V4214"/>
      <c r="AI4214"/>
    </row>
    <row r="4215" spans="22:35" ht="12.75">
      <c r="V4215"/>
      <c r="AI4215"/>
    </row>
    <row r="4216" spans="22:35" ht="12.75">
      <c r="V4216"/>
      <c r="AI4216"/>
    </row>
    <row r="4217" spans="22:35" ht="12.75">
      <c r="V4217"/>
      <c r="AI4217"/>
    </row>
    <row r="4218" spans="22:35" ht="12.75">
      <c r="V4218"/>
      <c r="AI4218"/>
    </row>
    <row r="4219" spans="22:35" ht="12.75">
      <c r="V4219"/>
      <c r="AI4219"/>
    </row>
    <row r="4220" spans="22:35" ht="12.75">
      <c r="V4220"/>
      <c r="AI4220"/>
    </row>
    <row r="4221" spans="22:35" ht="12.75">
      <c r="V4221"/>
      <c r="AI4221"/>
    </row>
    <row r="4222" spans="22:35" ht="12.75">
      <c r="V4222"/>
      <c r="AI4222"/>
    </row>
    <row r="4223" spans="22:35" ht="12.75">
      <c r="V4223"/>
      <c r="AI4223"/>
    </row>
    <row r="4224" spans="22:35" ht="12.75">
      <c r="V4224"/>
      <c r="AI4224"/>
    </row>
    <row r="4225" spans="22:35" ht="12.75">
      <c r="V4225"/>
      <c r="AI4225"/>
    </row>
    <row r="4226" spans="22:35" ht="12.75">
      <c r="V4226"/>
      <c r="AI4226"/>
    </row>
    <row r="4227" spans="22:35" ht="12.75">
      <c r="V4227"/>
      <c r="AI4227"/>
    </row>
    <row r="4228" spans="22:35" ht="12.75">
      <c r="V4228"/>
      <c r="AI4228"/>
    </row>
    <row r="4229" spans="22:35" ht="12.75">
      <c r="V4229"/>
      <c r="AI4229"/>
    </row>
    <row r="4230" spans="22:35" ht="12.75">
      <c r="V4230"/>
      <c r="AI4230"/>
    </row>
    <row r="4231" spans="22:35" ht="12.75">
      <c r="V4231"/>
      <c r="AI4231"/>
    </row>
    <row r="4232" spans="22:35" ht="12.75">
      <c r="V4232"/>
      <c r="AI4232"/>
    </row>
    <row r="4233" spans="22:35" ht="12.75">
      <c r="V4233"/>
      <c r="AI4233"/>
    </row>
    <row r="4234" spans="22:35" ht="12.75">
      <c r="V4234"/>
      <c r="AI4234"/>
    </row>
    <row r="4235" spans="22:35" ht="12.75">
      <c r="V4235"/>
      <c r="AI4235"/>
    </row>
    <row r="4236" spans="22:35" ht="12.75">
      <c r="V4236"/>
      <c r="AI4236"/>
    </row>
    <row r="4237" spans="22:35" ht="12.75">
      <c r="V4237"/>
      <c r="AI4237"/>
    </row>
    <row r="4238" spans="22:35" ht="12.75">
      <c r="V4238"/>
      <c r="AI4238"/>
    </row>
    <row r="4239" spans="22:35" ht="12.75">
      <c r="V4239"/>
      <c r="AI4239"/>
    </row>
    <row r="4240" spans="22:35" ht="12.75">
      <c r="V4240"/>
      <c r="AI4240"/>
    </row>
    <row r="4241" spans="22:35" ht="12.75">
      <c r="V4241"/>
      <c r="AI4241"/>
    </row>
    <row r="4242" spans="22:35" ht="12.75">
      <c r="V4242"/>
      <c r="AI4242"/>
    </row>
    <row r="4243" spans="22:35" ht="12.75">
      <c r="V4243"/>
      <c r="AI4243"/>
    </row>
    <row r="4244" spans="22:35" ht="12.75">
      <c r="V4244"/>
      <c r="AI4244"/>
    </row>
    <row r="4245" spans="22:35" ht="12.75">
      <c r="V4245"/>
      <c r="AI4245"/>
    </row>
    <row r="4246" spans="22:35" ht="12.75">
      <c r="V4246"/>
      <c r="AI4246"/>
    </row>
    <row r="4247" spans="22:35" ht="12.75">
      <c r="V4247"/>
      <c r="AI4247"/>
    </row>
    <row r="4248" spans="22:35" ht="12.75">
      <c r="V4248"/>
      <c r="AI4248"/>
    </row>
    <row r="4249" spans="22:35" ht="12.75">
      <c r="V4249"/>
      <c r="AI4249"/>
    </row>
    <row r="4250" spans="22:35" ht="12.75">
      <c r="V4250"/>
      <c r="AI4250"/>
    </row>
    <row r="4251" spans="22:35" ht="12.75">
      <c r="V4251"/>
      <c r="AI4251"/>
    </row>
    <row r="4252" spans="22:35" ht="12.75">
      <c r="V4252"/>
      <c r="AI4252"/>
    </row>
    <row r="4253" spans="22:35" ht="12.75">
      <c r="V4253"/>
      <c r="AI4253"/>
    </row>
    <row r="4254" spans="22:35" ht="12.75">
      <c r="V4254"/>
      <c r="AI4254"/>
    </row>
    <row r="4255" spans="22:35" ht="12.75">
      <c r="V4255"/>
      <c r="AI4255"/>
    </row>
    <row r="4256" spans="22:35" ht="12.75">
      <c r="V4256"/>
      <c r="AI4256"/>
    </row>
    <row r="4257" spans="22:35" ht="12.75">
      <c r="V4257"/>
      <c r="AI4257"/>
    </row>
    <row r="4258" spans="22:35" ht="12.75">
      <c r="V4258"/>
      <c r="AI4258"/>
    </row>
    <row r="4259" spans="22:35" ht="12.75">
      <c r="V4259"/>
      <c r="AI4259"/>
    </row>
    <row r="4260" spans="22:35" ht="12.75">
      <c r="V4260"/>
      <c r="AI4260"/>
    </row>
    <row r="4261" spans="22:35" ht="12.75">
      <c r="V4261"/>
      <c r="AI4261"/>
    </row>
    <row r="4262" spans="22:35" ht="12.75">
      <c r="V4262"/>
      <c r="AI4262"/>
    </row>
    <row r="4263" spans="22:35" ht="12.75">
      <c r="V4263"/>
      <c r="AI4263"/>
    </row>
    <row r="4264" spans="22:35" ht="12.75">
      <c r="V4264"/>
      <c r="AI4264"/>
    </row>
    <row r="4265" spans="22:35" ht="12.75">
      <c r="V4265"/>
      <c r="AI4265"/>
    </row>
    <row r="4266" spans="22:35" ht="12.75">
      <c r="V4266"/>
      <c r="AI4266"/>
    </row>
    <row r="4267" spans="22:35" ht="12.75">
      <c r="V4267"/>
      <c r="AI4267"/>
    </row>
    <row r="4268" spans="22:35" ht="12.75">
      <c r="V4268"/>
      <c r="AI4268"/>
    </row>
    <row r="4269" spans="22:35" ht="12.75">
      <c r="V4269"/>
      <c r="AI4269"/>
    </row>
    <row r="4270" spans="22:35" ht="12.75">
      <c r="V4270"/>
      <c r="AI4270"/>
    </row>
    <row r="4271" spans="22:35" ht="12.75">
      <c r="V4271"/>
      <c r="AI4271"/>
    </row>
    <row r="4272" spans="22:35" ht="12.75">
      <c r="V4272"/>
      <c r="AI4272"/>
    </row>
    <row r="4273" spans="22:35" ht="12.75">
      <c r="V4273"/>
      <c r="AI4273"/>
    </row>
    <row r="4274" spans="22:35" ht="12.75">
      <c r="V4274"/>
      <c r="AI4274"/>
    </row>
    <row r="4275" spans="22:35" ht="12.75">
      <c r="V4275"/>
      <c r="AI4275"/>
    </row>
    <row r="4276" spans="22:35" ht="12.75">
      <c r="V4276"/>
      <c r="AI4276"/>
    </row>
    <row r="4277" spans="22:35" ht="12.75">
      <c r="V4277"/>
      <c r="AI4277"/>
    </row>
    <row r="4278" spans="22:35" ht="12.75">
      <c r="V4278"/>
      <c r="AI4278"/>
    </row>
    <row r="4279" spans="22:35" ht="12.75">
      <c r="V4279"/>
      <c r="AI4279"/>
    </row>
    <row r="4280" spans="22:35" ht="12.75">
      <c r="V4280"/>
      <c r="AI4280"/>
    </row>
    <row r="4281" spans="22:35" ht="12.75">
      <c r="V4281"/>
      <c r="AI4281"/>
    </row>
    <row r="4282" spans="22:35" ht="12.75">
      <c r="V4282"/>
      <c r="AI4282"/>
    </row>
    <row r="4283" spans="22:35" ht="12.75">
      <c r="V4283"/>
      <c r="AI4283"/>
    </row>
    <row r="4284" spans="22:35" ht="12.75">
      <c r="V4284"/>
      <c r="AI4284"/>
    </row>
    <row r="4285" spans="22:35" ht="12.75">
      <c r="V4285"/>
      <c r="AI4285"/>
    </row>
    <row r="4286" spans="22:35" ht="12.75">
      <c r="V4286"/>
      <c r="AI4286"/>
    </row>
    <row r="4287" spans="22:35" ht="12.75">
      <c r="V4287"/>
      <c r="AI4287"/>
    </row>
    <row r="4288" spans="22:35" ht="12.75">
      <c r="V4288"/>
      <c r="AI4288"/>
    </row>
    <row r="4289" spans="22:35" ht="12.75">
      <c r="V4289"/>
      <c r="AI4289"/>
    </row>
    <row r="4290" spans="22:35" ht="12.75">
      <c r="V4290"/>
      <c r="AI4290"/>
    </row>
    <row r="4291" spans="22:35" ht="12.75">
      <c r="V4291"/>
      <c r="AI4291"/>
    </row>
    <row r="4292" spans="22:35" ht="12.75">
      <c r="V4292"/>
      <c r="AI4292"/>
    </row>
    <row r="4293" spans="22:35" ht="12.75">
      <c r="V4293"/>
      <c r="AI4293"/>
    </row>
    <row r="4294" spans="22:35" ht="12.75">
      <c r="V4294"/>
      <c r="AI4294"/>
    </row>
    <row r="4295" spans="22:35" ht="12.75">
      <c r="V4295"/>
      <c r="AI4295"/>
    </row>
    <row r="4296" spans="22:35" ht="12.75">
      <c r="V4296"/>
      <c r="AI4296"/>
    </row>
    <row r="4297" spans="22:35" ht="12.75">
      <c r="V4297"/>
      <c r="AI4297"/>
    </row>
    <row r="4298" spans="22:35" ht="12.75">
      <c r="V4298"/>
      <c r="AI4298"/>
    </row>
    <row r="4299" spans="22:35" ht="12.75">
      <c r="V4299"/>
      <c r="AI4299"/>
    </row>
    <row r="4300" spans="22:35" ht="12.75">
      <c r="V4300"/>
      <c r="AI4300"/>
    </row>
    <row r="4301" spans="22:35" ht="12.75">
      <c r="V4301"/>
      <c r="AI4301"/>
    </row>
    <row r="4302" spans="22:35" ht="12.75">
      <c r="V4302"/>
      <c r="AI4302"/>
    </row>
    <row r="4303" spans="22:35" ht="12.75">
      <c r="V4303"/>
      <c r="AI4303"/>
    </row>
    <row r="4304" spans="22:35" ht="12.75">
      <c r="V4304"/>
      <c r="AI4304"/>
    </row>
    <row r="4305" spans="22:35" ht="12.75">
      <c r="V4305"/>
      <c r="AI4305"/>
    </row>
    <row r="4306" spans="22:35" ht="12.75">
      <c r="V4306"/>
      <c r="AI4306"/>
    </row>
    <row r="4307" spans="22:35" ht="12.75">
      <c r="V4307"/>
      <c r="AI4307"/>
    </row>
    <row r="4308" spans="22:35" ht="12.75">
      <c r="V4308"/>
      <c r="AI4308"/>
    </row>
    <row r="4309" spans="22:35" ht="12.75">
      <c r="V4309"/>
      <c r="AI4309"/>
    </row>
    <row r="4310" spans="22:35" ht="12.75">
      <c r="V4310"/>
      <c r="AI4310"/>
    </row>
    <row r="4311" spans="22:35" ht="12.75">
      <c r="V4311"/>
      <c r="AI4311"/>
    </row>
    <row r="4312" spans="22:35" ht="12.75">
      <c r="V4312"/>
      <c r="AI4312"/>
    </row>
    <row r="4313" spans="22:35" ht="12.75">
      <c r="V4313"/>
      <c r="AI4313"/>
    </row>
    <row r="4314" spans="22:35" ht="12.75">
      <c r="V4314"/>
      <c r="AI4314"/>
    </row>
    <row r="4315" spans="22:35" ht="12.75">
      <c r="V4315"/>
      <c r="AI4315"/>
    </row>
    <row r="4316" spans="22:35" ht="12.75">
      <c r="V4316"/>
      <c r="AI4316"/>
    </row>
    <row r="4317" spans="22:35" ht="12.75">
      <c r="V4317"/>
      <c r="AI4317"/>
    </row>
    <row r="4318" spans="22:35" ht="12.75">
      <c r="V4318"/>
      <c r="AI4318"/>
    </row>
    <row r="4319" spans="22:35" ht="12.75">
      <c r="V4319"/>
      <c r="AI4319"/>
    </row>
    <row r="4320" spans="22:35" ht="12.75">
      <c r="V4320"/>
      <c r="AI4320"/>
    </row>
    <row r="4321" spans="22:35" ht="12.75">
      <c r="V4321"/>
      <c r="AI4321"/>
    </row>
    <row r="4322" spans="22:35" ht="12.75">
      <c r="V4322"/>
      <c r="AI4322"/>
    </row>
    <row r="4323" spans="22:35" ht="12.75">
      <c r="V4323"/>
      <c r="AI4323"/>
    </row>
    <row r="4324" spans="22:35" ht="12.75">
      <c r="V4324"/>
      <c r="AI4324"/>
    </row>
    <row r="4325" spans="22:35" ht="12.75">
      <c r="V4325"/>
      <c r="AI4325"/>
    </row>
    <row r="4326" spans="22:35" ht="12.75">
      <c r="V4326"/>
      <c r="AI4326"/>
    </row>
    <row r="4327" spans="22:35" ht="12.75">
      <c r="V4327"/>
      <c r="AI4327"/>
    </row>
    <row r="4328" spans="22:35" ht="12.75">
      <c r="V4328"/>
      <c r="AI4328"/>
    </row>
    <row r="4329" spans="22:35" ht="12.75">
      <c r="V4329"/>
      <c r="AI4329"/>
    </row>
    <row r="4330" spans="22:35" ht="12.75">
      <c r="V4330"/>
      <c r="AI4330"/>
    </row>
    <row r="4331" spans="22:35" ht="12.75">
      <c r="V4331"/>
      <c r="AI4331"/>
    </row>
    <row r="4332" spans="22:35" ht="12.75">
      <c r="V4332"/>
      <c r="AI4332"/>
    </row>
    <row r="4333" spans="22:35" ht="12.75">
      <c r="V4333"/>
      <c r="AI4333"/>
    </row>
    <row r="4334" spans="22:35" ht="12.75">
      <c r="V4334"/>
      <c r="AI4334"/>
    </row>
    <row r="4335" spans="22:35" ht="12.75">
      <c r="V4335"/>
      <c r="AI4335"/>
    </row>
    <row r="4336" spans="22:35" ht="12.75">
      <c r="V4336"/>
      <c r="AI4336"/>
    </row>
    <row r="4337" spans="22:35" ht="12.75">
      <c r="V4337"/>
      <c r="AI4337"/>
    </row>
    <row r="4338" spans="22:35" ht="12.75">
      <c r="V4338"/>
      <c r="AI4338"/>
    </row>
    <row r="4339" spans="22:35" ht="12.75">
      <c r="V4339"/>
      <c r="AI4339"/>
    </row>
    <row r="4340" spans="22:35" ht="12.75">
      <c r="V4340"/>
      <c r="AI4340"/>
    </row>
    <row r="4341" spans="22:35" ht="12.75">
      <c r="V4341"/>
      <c r="AI4341"/>
    </row>
    <row r="4342" spans="22:35" ht="12.75">
      <c r="V4342"/>
      <c r="AI4342"/>
    </row>
    <row r="4343" spans="22:35" ht="12.75">
      <c r="V4343"/>
      <c r="AI4343"/>
    </row>
    <row r="4344" spans="22:35" ht="12.75">
      <c r="V4344"/>
      <c r="AI4344"/>
    </row>
    <row r="4345" spans="22:35" ht="12.75">
      <c r="V4345"/>
      <c r="AI4345"/>
    </row>
    <row r="4346" spans="22:35" ht="12.75">
      <c r="V4346"/>
      <c r="AI4346"/>
    </row>
    <row r="4347" spans="22:35" ht="12.75">
      <c r="V4347"/>
      <c r="AI4347"/>
    </row>
    <row r="4348" spans="22:35" ht="12.75">
      <c r="V4348"/>
      <c r="AI4348"/>
    </row>
    <row r="4349" spans="22:35" ht="12.75">
      <c r="V4349"/>
      <c r="AI4349"/>
    </row>
    <row r="4350" spans="22:35" ht="12.75">
      <c r="V4350"/>
      <c r="AI4350"/>
    </row>
    <row r="4351" spans="22:35" ht="12.75">
      <c r="V4351"/>
      <c r="AI4351"/>
    </row>
    <row r="4352" spans="22:35" ht="12.75">
      <c r="V4352"/>
      <c r="AI4352"/>
    </row>
    <row r="4353" spans="22:35" ht="12.75">
      <c r="V4353"/>
      <c r="AI4353"/>
    </row>
    <row r="4354" spans="22:35" ht="12.75">
      <c r="V4354"/>
      <c r="AI4354"/>
    </row>
    <row r="4355" spans="22:35" ht="12.75">
      <c r="V4355"/>
      <c r="AI4355"/>
    </row>
    <row r="4356" spans="22:35" ht="12.75">
      <c r="V4356"/>
      <c r="AI4356"/>
    </row>
    <row r="4357" spans="22:35" ht="12.75">
      <c r="V4357"/>
      <c r="AI4357"/>
    </row>
    <row r="4358" spans="22:35" ht="12.75">
      <c r="V4358"/>
      <c r="AI4358"/>
    </row>
    <row r="4359" spans="22:35" ht="12.75">
      <c r="V4359"/>
      <c r="AI4359"/>
    </row>
    <row r="4360" spans="22:35" ht="12.75">
      <c r="V4360"/>
      <c r="AI4360"/>
    </row>
    <row r="4361" spans="22:35" ht="12.75">
      <c r="V4361"/>
      <c r="AI4361"/>
    </row>
    <row r="4362" spans="22:35" ht="12.75">
      <c r="V4362"/>
      <c r="AI4362"/>
    </row>
    <row r="4363" spans="22:35" ht="12.75">
      <c r="V4363"/>
      <c r="AI4363"/>
    </row>
    <row r="4364" spans="22:35" ht="12.75">
      <c r="V4364"/>
      <c r="AI4364"/>
    </row>
    <row r="4365" spans="22:35" ht="12.75">
      <c r="V4365"/>
      <c r="AI4365"/>
    </row>
    <row r="4366" spans="22:35" ht="12.75">
      <c r="V4366"/>
      <c r="AI4366"/>
    </row>
    <row r="4367" spans="22:35" ht="12.75">
      <c r="V4367"/>
      <c r="AI4367"/>
    </row>
    <row r="4368" spans="22:35" ht="12.75">
      <c r="V4368"/>
      <c r="AI4368"/>
    </row>
    <row r="4369" spans="22:35" ht="12.75">
      <c r="V4369"/>
      <c r="AI4369"/>
    </row>
    <row r="4370" spans="22:35" ht="12.75">
      <c r="V4370"/>
      <c r="AI4370"/>
    </row>
    <row r="4371" spans="22:35" ht="12.75">
      <c r="V4371"/>
      <c r="AI4371"/>
    </row>
    <row r="4372" spans="22:35" ht="12.75">
      <c r="V4372"/>
      <c r="AI4372"/>
    </row>
    <row r="4373" spans="22:35" ht="12.75">
      <c r="V4373"/>
      <c r="AI4373"/>
    </row>
    <row r="4374" spans="22:35" ht="12.75">
      <c r="V4374"/>
      <c r="AI4374"/>
    </row>
    <row r="4375" spans="22:35" ht="12.75">
      <c r="V4375"/>
      <c r="AI4375"/>
    </row>
    <row r="4376" spans="22:35" ht="12.75">
      <c r="V4376"/>
      <c r="AI4376"/>
    </row>
    <row r="4377" spans="22:35" ht="12.75">
      <c r="V4377"/>
      <c r="AI4377"/>
    </row>
    <row r="4378" spans="22:35" ht="12.75">
      <c r="V4378"/>
      <c r="AI4378"/>
    </row>
    <row r="4379" spans="22:35" ht="12.75">
      <c r="V4379"/>
      <c r="AI4379"/>
    </row>
    <row r="4380" spans="22:35" ht="12.75">
      <c r="V4380"/>
      <c r="AI4380"/>
    </row>
    <row r="4381" spans="22:35" ht="12.75">
      <c r="V4381"/>
      <c r="AI4381"/>
    </row>
    <row r="4382" spans="22:35" ht="12.75">
      <c r="V4382"/>
      <c r="AI4382"/>
    </row>
    <row r="4383" spans="22:35" ht="12.75">
      <c r="V4383"/>
      <c r="AI4383"/>
    </row>
    <row r="4384" spans="22:35" ht="12.75">
      <c r="V4384"/>
      <c r="AI4384"/>
    </row>
    <row r="4385" spans="22:35" ht="12.75">
      <c r="V4385"/>
      <c r="AI4385"/>
    </row>
    <row r="4386" spans="22:35" ht="12.75">
      <c r="V4386"/>
      <c r="AI4386"/>
    </row>
    <row r="4387" spans="22:35" ht="12.75">
      <c r="V4387"/>
      <c r="AI4387"/>
    </row>
    <row r="4388" spans="22:35" ht="12.75">
      <c r="V4388"/>
      <c r="AI4388"/>
    </row>
    <row r="4389" spans="22:35" ht="12.75">
      <c r="V4389"/>
      <c r="AI4389"/>
    </row>
    <row r="4390" spans="22:35" ht="12.75">
      <c r="V4390"/>
      <c r="AI4390"/>
    </row>
    <row r="4391" spans="22:35" ht="12.75">
      <c r="V4391"/>
      <c r="AI4391"/>
    </row>
    <row r="4392" spans="22:35" ht="12.75">
      <c r="V4392"/>
      <c r="AI4392"/>
    </row>
    <row r="4393" spans="22:35" ht="12.75">
      <c r="V4393"/>
      <c r="AI4393"/>
    </row>
    <row r="4394" spans="22:35" ht="12.75">
      <c r="V4394"/>
      <c r="AI4394"/>
    </row>
    <row r="4395" spans="22:35" ht="12.75">
      <c r="V4395"/>
      <c r="AI4395"/>
    </row>
    <row r="4396" spans="22:35" ht="12.75">
      <c r="V4396"/>
      <c r="AI4396"/>
    </row>
    <row r="4397" spans="22:35" ht="12.75">
      <c r="V4397"/>
      <c r="AI4397"/>
    </row>
    <row r="4398" spans="22:35" ht="12.75">
      <c r="V4398"/>
      <c r="AI4398"/>
    </row>
    <row r="4399" spans="22:35" ht="12.75">
      <c r="V4399"/>
      <c r="AI4399"/>
    </row>
    <row r="4400" spans="22:35" ht="12.75">
      <c r="V4400"/>
      <c r="AI4400"/>
    </row>
    <row r="4401" spans="22:35" ht="12.75">
      <c r="V4401"/>
      <c r="AI4401"/>
    </row>
    <row r="4402" spans="22:35" ht="12.75">
      <c r="V4402"/>
      <c r="AI4402"/>
    </row>
    <row r="4403" spans="22:35" ht="12.75">
      <c r="V4403"/>
      <c r="AI4403"/>
    </row>
    <row r="4404" spans="22:35" ht="12.75">
      <c r="V4404"/>
      <c r="AI4404"/>
    </row>
    <row r="4405" spans="22:35" ht="12.75">
      <c r="V4405"/>
      <c r="AI4405"/>
    </row>
    <row r="4406" spans="22:35" ht="12.75">
      <c r="V4406"/>
      <c r="AI4406"/>
    </row>
    <row r="4407" spans="22:35" ht="12.75">
      <c r="V4407"/>
      <c r="AI4407"/>
    </row>
    <row r="4408" spans="22:35" ht="12.75">
      <c r="V4408"/>
      <c r="AI4408"/>
    </row>
    <row r="4409" spans="22:35" ht="12.75">
      <c r="V4409"/>
      <c r="AI4409"/>
    </row>
    <row r="4410" spans="22:35" ht="12.75">
      <c r="V4410"/>
      <c r="AI4410"/>
    </row>
    <row r="4411" spans="22:35" ht="12.75">
      <c r="V4411"/>
      <c r="AI4411"/>
    </row>
    <row r="4412" spans="22:35" ht="12.75">
      <c r="V4412"/>
      <c r="AI4412"/>
    </row>
    <row r="4413" spans="22:35" ht="12.75">
      <c r="V4413"/>
      <c r="AI4413"/>
    </row>
    <row r="4414" spans="22:35" ht="12.75">
      <c r="V4414"/>
      <c r="AI4414"/>
    </row>
    <row r="4415" spans="22:35" ht="12.75">
      <c r="V4415"/>
      <c r="AI4415"/>
    </row>
    <row r="4416" spans="22:35" ht="12.75">
      <c r="V4416"/>
      <c r="AI4416"/>
    </row>
    <row r="4417" spans="22:35" ht="12.75">
      <c r="V4417"/>
      <c r="AI4417"/>
    </row>
    <row r="4418" spans="22:35" ht="12.75">
      <c r="V4418"/>
      <c r="AI4418"/>
    </row>
    <row r="4419" spans="22:35" ht="12.75">
      <c r="V4419"/>
      <c r="AI4419"/>
    </row>
    <row r="4420" spans="22:35" ht="12.75">
      <c r="V4420"/>
      <c r="AI4420"/>
    </row>
    <row r="4421" spans="22:35" ht="12.75">
      <c r="V4421"/>
      <c r="AI4421"/>
    </row>
    <row r="4422" spans="22:35" ht="12.75">
      <c r="V4422"/>
      <c r="AI4422"/>
    </row>
    <row r="4423" spans="22:35" ht="12.75">
      <c r="V4423"/>
      <c r="AI4423"/>
    </row>
    <row r="4424" spans="22:35" ht="12.75">
      <c r="V4424"/>
      <c r="AI4424"/>
    </row>
    <row r="4425" spans="22:35" ht="12.75">
      <c r="V4425"/>
      <c r="AI4425"/>
    </row>
    <row r="4426" spans="22:35" ht="12.75">
      <c r="V4426"/>
      <c r="AI4426"/>
    </row>
    <row r="4427" spans="22:35" ht="12.75">
      <c r="V4427"/>
      <c r="AI4427"/>
    </row>
    <row r="4428" spans="22:35" ht="12.75">
      <c r="V4428"/>
      <c r="AI4428"/>
    </row>
    <row r="4429" spans="22:35" ht="12.75">
      <c r="V4429"/>
      <c r="AI4429"/>
    </row>
    <row r="4430" spans="22:35" ht="12.75">
      <c r="V4430"/>
      <c r="AI4430"/>
    </row>
    <row r="4431" spans="22:35" ht="12.75">
      <c r="V4431"/>
      <c r="AI4431"/>
    </row>
    <row r="4432" spans="22:35" ht="12.75">
      <c r="V4432"/>
      <c r="AI4432"/>
    </row>
    <row r="4433" spans="22:35" ht="12.75">
      <c r="V4433"/>
      <c r="AI4433"/>
    </row>
    <row r="4434" spans="22:35" ht="12.75">
      <c r="V4434"/>
      <c r="AI4434"/>
    </row>
    <row r="4435" spans="22:35" ht="12.75">
      <c r="V4435"/>
      <c r="AI4435"/>
    </row>
    <row r="4436" spans="22:35" ht="12.75">
      <c r="V4436"/>
      <c r="AI4436"/>
    </row>
    <row r="4437" spans="22:35" ht="12.75">
      <c r="V4437"/>
      <c r="AI4437"/>
    </row>
    <row r="4438" spans="22:35" ht="12.75">
      <c r="V4438"/>
      <c r="AI4438"/>
    </row>
    <row r="4439" spans="22:35" ht="12.75">
      <c r="V4439"/>
      <c r="AI4439"/>
    </row>
    <row r="4440" spans="22:35" ht="12.75">
      <c r="V4440"/>
      <c r="AI4440"/>
    </row>
    <row r="4441" spans="22:35" ht="12.75">
      <c r="V4441"/>
      <c r="AI4441"/>
    </row>
    <row r="4442" spans="22:35" ht="12.75">
      <c r="V4442"/>
      <c r="AI4442"/>
    </row>
    <row r="4443" spans="22:35" ht="12.75">
      <c r="V4443"/>
      <c r="AI4443"/>
    </row>
    <row r="4444" spans="22:35" ht="12.75">
      <c r="V4444"/>
      <c r="AI4444"/>
    </row>
    <row r="4445" spans="22:35" ht="12.75">
      <c r="V4445"/>
      <c r="AI4445"/>
    </row>
    <row r="4446" spans="22:35" ht="12.75">
      <c r="V4446"/>
      <c r="AI4446"/>
    </row>
    <row r="4447" spans="22:35" ht="12.75">
      <c r="V4447"/>
      <c r="AI4447"/>
    </row>
    <row r="4448" spans="22:35" ht="12.75">
      <c r="V4448"/>
      <c r="AI4448"/>
    </row>
    <row r="4449" spans="22:35" ht="12.75">
      <c r="V4449"/>
      <c r="AI4449"/>
    </row>
    <row r="4450" spans="22:35" ht="12.75">
      <c r="V4450"/>
      <c r="AI4450"/>
    </row>
    <row r="4451" spans="22:35" ht="12.75">
      <c r="V4451"/>
      <c r="AI4451"/>
    </row>
    <row r="4452" spans="22:35" ht="12.75">
      <c r="V4452"/>
      <c r="AI4452"/>
    </row>
    <row r="4453" spans="22:35" ht="12.75">
      <c r="V4453"/>
      <c r="AI4453"/>
    </row>
    <row r="4454" spans="22:35" ht="12.75">
      <c r="V4454"/>
      <c r="AI4454"/>
    </row>
    <row r="4455" spans="22:35" ht="12.75">
      <c r="V4455"/>
      <c r="AI4455"/>
    </row>
    <row r="4456" spans="22:35" ht="12.75">
      <c r="V4456"/>
      <c r="AI4456"/>
    </row>
    <row r="4457" spans="22:35" ht="12.75">
      <c r="V4457"/>
      <c r="AI4457"/>
    </row>
    <row r="4458" spans="22:35" ht="12.75">
      <c r="V4458"/>
      <c r="AI4458"/>
    </row>
    <row r="4459" spans="22:35" ht="12.75">
      <c r="V4459"/>
      <c r="AI4459"/>
    </row>
    <row r="4460" spans="22:35" ht="12.75">
      <c r="V4460"/>
      <c r="AI4460"/>
    </row>
    <row r="4461" spans="22:35" ht="12.75">
      <c r="V4461"/>
      <c r="AI4461"/>
    </row>
    <row r="4462" spans="22:35" ht="12.75">
      <c r="V4462"/>
      <c r="AI4462"/>
    </row>
    <row r="4463" spans="22:35" ht="12.75">
      <c r="V4463"/>
      <c r="AI4463"/>
    </row>
    <row r="4464" spans="22:35" ht="12.75">
      <c r="V4464"/>
      <c r="AI4464"/>
    </row>
    <row r="4465" spans="22:35" ht="12.75">
      <c r="V4465"/>
      <c r="AI4465"/>
    </row>
    <row r="4466" spans="22:35" ht="12.75">
      <c r="V4466"/>
      <c r="AI4466"/>
    </row>
    <row r="4467" spans="22:35" ht="12.75">
      <c r="V4467"/>
      <c r="AI4467"/>
    </row>
    <row r="4468" spans="22:35" ht="12.75">
      <c r="V4468"/>
      <c r="AI4468"/>
    </row>
    <row r="4469" spans="22:35" ht="12.75">
      <c r="V4469"/>
      <c r="AI4469"/>
    </row>
    <row r="4470" spans="22:35" ht="12.75">
      <c r="V4470"/>
      <c r="AI4470"/>
    </row>
    <row r="4471" spans="22:35" ht="12.75">
      <c r="V4471"/>
      <c r="AI4471"/>
    </row>
    <row r="4472" spans="22:35" ht="12.75">
      <c r="V4472"/>
      <c r="AI4472"/>
    </row>
    <row r="4473" spans="22:35" ht="12.75">
      <c r="V4473"/>
      <c r="AI4473"/>
    </row>
    <row r="4474" spans="22:35" ht="12.75">
      <c r="V4474"/>
      <c r="AI4474"/>
    </row>
    <row r="4475" spans="22:35" ht="12.75">
      <c r="V4475"/>
      <c r="AI4475"/>
    </row>
    <row r="4476" spans="22:35" ht="12.75">
      <c r="V4476"/>
      <c r="AI4476"/>
    </row>
    <row r="4477" spans="22:35" ht="12.75">
      <c r="V4477"/>
      <c r="AI4477"/>
    </row>
    <row r="4478" spans="22:35" ht="12.75">
      <c r="V4478"/>
      <c r="AI4478"/>
    </row>
    <row r="4479" spans="22:35" ht="12.75">
      <c r="V4479"/>
      <c r="AI4479"/>
    </row>
    <row r="4480" spans="22:35" ht="12.75">
      <c r="V4480"/>
      <c r="AI4480"/>
    </row>
    <row r="4481" spans="22:35" ht="12.75">
      <c r="V4481"/>
      <c r="AI4481"/>
    </row>
    <row r="4482" spans="22:35" ht="12.75">
      <c r="V4482"/>
      <c r="AI4482"/>
    </row>
    <row r="4483" spans="22:35" ht="12.75">
      <c r="V4483"/>
      <c r="AI4483"/>
    </row>
    <row r="4484" spans="22:35" ht="12.75">
      <c r="V4484"/>
      <c r="AI4484"/>
    </row>
    <row r="4485" spans="22:35" ht="12.75">
      <c r="V4485"/>
      <c r="AI4485"/>
    </row>
    <row r="4486" spans="22:35" ht="12.75">
      <c r="V4486"/>
      <c r="AI4486"/>
    </row>
    <row r="4487" spans="22:35" ht="12.75">
      <c r="V4487"/>
      <c r="AI4487"/>
    </row>
    <row r="4488" spans="22:35" ht="12.75">
      <c r="V4488"/>
      <c r="AI4488"/>
    </row>
    <row r="4489" spans="22:35" ht="12.75">
      <c r="V4489"/>
      <c r="AI4489"/>
    </row>
    <row r="4490" spans="22:35" ht="12.75">
      <c r="V4490"/>
      <c r="AI4490"/>
    </row>
    <row r="4491" spans="22:35" ht="12.75">
      <c r="V4491"/>
      <c r="AI4491"/>
    </row>
    <row r="4492" spans="22:35" ht="12.75">
      <c r="V4492"/>
      <c r="AI4492"/>
    </row>
    <row r="4493" spans="22:35" ht="12.75">
      <c r="V4493"/>
      <c r="AI4493"/>
    </row>
    <row r="4494" spans="22:35" ht="12.75">
      <c r="V4494"/>
      <c r="AI4494"/>
    </row>
    <row r="4495" spans="22:35" ht="12.75">
      <c r="V4495"/>
      <c r="AI4495"/>
    </row>
    <row r="4496" spans="22:35" ht="12.75">
      <c r="V4496"/>
      <c r="AI4496"/>
    </row>
    <row r="4497" spans="22:35" ht="12.75">
      <c r="V4497"/>
      <c r="AI4497"/>
    </row>
    <row r="4498" spans="22:35" ht="12.75">
      <c r="V4498"/>
      <c r="AI4498"/>
    </row>
    <row r="4499" spans="22:35" ht="12.75">
      <c r="V4499"/>
      <c r="AI4499"/>
    </row>
    <row r="4500" spans="22:35" ht="12.75">
      <c r="V4500"/>
      <c r="AI4500"/>
    </row>
    <row r="4501" spans="22:35" ht="12.75">
      <c r="V4501"/>
      <c r="AI4501"/>
    </row>
    <row r="4502" spans="22:35" ht="12.75">
      <c r="V4502"/>
      <c r="AI4502"/>
    </row>
    <row r="4503" spans="22:35" ht="12.75">
      <c r="V4503"/>
      <c r="AI4503"/>
    </row>
    <row r="4504" spans="22:35" ht="12.75">
      <c r="V4504"/>
      <c r="AI4504"/>
    </row>
    <row r="4505" spans="22:35" ht="12.75">
      <c r="V4505"/>
      <c r="AI4505"/>
    </row>
    <row r="4506" spans="22:35" ht="12.75">
      <c r="V4506"/>
      <c r="AI4506"/>
    </row>
    <row r="4507" spans="22:35" ht="12.75">
      <c r="V4507"/>
      <c r="AI4507"/>
    </row>
    <row r="4508" spans="22:35" ht="12.75">
      <c r="V4508"/>
      <c r="AI4508"/>
    </row>
    <row r="4509" spans="22:35" ht="12.75">
      <c r="V4509"/>
      <c r="AI4509"/>
    </row>
    <row r="4510" spans="22:35" ht="12.75">
      <c r="V4510"/>
      <c r="AI4510"/>
    </row>
    <row r="4511" spans="22:35" ht="12.75">
      <c r="V4511"/>
      <c r="AI4511"/>
    </row>
    <row r="4512" spans="22:35" ht="12.75">
      <c r="V4512"/>
      <c r="AI4512"/>
    </row>
    <row r="4513" spans="22:35" ht="12.75">
      <c r="V4513"/>
      <c r="AI4513"/>
    </row>
    <row r="4514" spans="22:35" ht="12.75">
      <c r="V4514"/>
      <c r="AI4514"/>
    </row>
    <row r="4515" spans="22:35" ht="12.75">
      <c r="V4515"/>
      <c r="AI4515"/>
    </row>
    <row r="4516" spans="22:35" ht="12.75">
      <c r="V4516"/>
      <c r="AI4516"/>
    </row>
    <row r="4517" spans="22:35" ht="12.75">
      <c r="V4517"/>
      <c r="AI4517"/>
    </row>
    <row r="4518" spans="22:35" ht="12.75">
      <c r="V4518"/>
      <c r="AI4518"/>
    </row>
    <row r="4519" spans="22:35" ht="12.75">
      <c r="V4519"/>
      <c r="AI4519"/>
    </row>
    <row r="4520" spans="22:35" ht="12.75">
      <c r="V4520"/>
      <c r="AI4520"/>
    </row>
    <row r="4521" spans="22:35" ht="12.75">
      <c r="V4521"/>
      <c r="AI4521"/>
    </row>
    <row r="4522" spans="22:35" ht="12.75">
      <c r="V4522"/>
      <c r="AI4522"/>
    </row>
    <row r="4523" spans="22:35" ht="12.75">
      <c r="V4523"/>
      <c r="AI4523"/>
    </row>
    <row r="4524" spans="22:35" ht="12.75">
      <c r="V4524"/>
      <c r="AI4524"/>
    </row>
    <row r="4525" spans="22:35" ht="12.75">
      <c r="V4525"/>
      <c r="AI4525"/>
    </row>
    <row r="4526" spans="22:35" ht="12.75">
      <c r="V4526"/>
      <c r="AI4526"/>
    </row>
    <row r="4527" spans="22:35" ht="12.75">
      <c r="V4527"/>
      <c r="AI4527"/>
    </row>
    <row r="4528" spans="22:35" ht="12.75">
      <c r="V4528"/>
      <c r="AI4528"/>
    </row>
    <row r="4529" spans="22:35" ht="12.75">
      <c r="V4529"/>
      <c r="AI4529"/>
    </row>
    <row r="4530" spans="22:35" ht="12.75">
      <c r="V4530"/>
      <c r="AI4530"/>
    </row>
    <row r="4531" spans="22:35" ht="12.75">
      <c r="V4531"/>
      <c r="AI4531"/>
    </row>
    <row r="4532" spans="22:35" ht="12.75">
      <c r="V4532"/>
      <c r="AI4532"/>
    </row>
    <row r="4533" spans="22:35" ht="12.75">
      <c r="V4533"/>
      <c r="AI4533"/>
    </row>
    <row r="4534" spans="22:35" ht="12.75">
      <c r="V4534"/>
      <c r="AI4534"/>
    </row>
    <row r="4535" spans="22:35" ht="12.75">
      <c r="V4535"/>
      <c r="AI4535"/>
    </row>
    <row r="4536" spans="22:35" ht="12.75">
      <c r="V4536"/>
      <c r="AI4536"/>
    </row>
    <row r="4537" spans="22:35" ht="12.75">
      <c r="V4537"/>
      <c r="AI4537"/>
    </row>
    <row r="4538" spans="22:35" ht="12.75">
      <c r="V4538"/>
      <c r="AI4538"/>
    </row>
    <row r="4539" spans="22:35" ht="12.75">
      <c r="V4539"/>
      <c r="AI4539"/>
    </row>
    <row r="4540" spans="22:35" ht="12.75">
      <c r="V4540"/>
      <c r="AI4540"/>
    </row>
    <row r="4541" spans="22:35" ht="12.75">
      <c r="V4541"/>
      <c r="AI4541"/>
    </row>
    <row r="4542" spans="22:35" ht="12.75">
      <c r="V4542"/>
      <c r="AI4542"/>
    </row>
    <row r="4543" spans="22:35" ht="12.75">
      <c r="V4543"/>
      <c r="AI4543"/>
    </row>
    <row r="4544" spans="22:35" ht="12.75">
      <c r="V4544"/>
      <c r="AI4544"/>
    </row>
    <row r="4545" spans="22:35" ht="12.75">
      <c r="V4545"/>
      <c r="AI4545"/>
    </row>
    <row r="4546" spans="22:35" ht="12.75">
      <c r="V4546"/>
      <c r="AI4546"/>
    </row>
    <row r="4547" spans="22:35" ht="12.75">
      <c r="V4547"/>
      <c r="AI4547"/>
    </row>
    <row r="4548" spans="22:35" ht="12.75">
      <c r="V4548"/>
      <c r="AI4548"/>
    </row>
    <row r="4549" spans="22:35" ht="12.75">
      <c r="V4549"/>
      <c r="AI4549"/>
    </row>
    <row r="4550" spans="22:35" ht="12.75">
      <c r="V4550"/>
      <c r="AI4550"/>
    </row>
    <row r="4551" spans="22:35" ht="12.75">
      <c r="V4551"/>
      <c r="AI4551"/>
    </row>
    <row r="4552" spans="22:35" ht="12.75">
      <c r="V4552"/>
      <c r="AI4552"/>
    </row>
    <row r="4553" spans="22:35" ht="12.75">
      <c r="V4553"/>
      <c r="AI4553"/>
    </row>
    <row r="4554" spans="22:35" ht="12.75">
      <c r="V4554"/>
      <c r="AI4554"/>
    </row>
    <row r="4555" spans="22:35" ht="12.75">
      <c r="V4555"/>
      <c r="AI4555"/>
    </row>
    <row r="4556" spans="22:35" ht="12.75">
      <c r="V4556"/>
      <c r="AI4556"/>
    </row>
    <row r="4557" spans="22:35" ht="12.75">
      <c r="V4557"/>
      <c r="AI4557"/>
    </row>
    <row r="4558" spans="22:35" ht="12.75">
      <c r="V4558"/>
      <c r="AI4558"/>
    </row>
    <row r="4559" spans="22:35" ht="12.75">
      <c r="V4559"/>
      <c r="AI4559"/>
    </row>
    <row r="4560" spans="22:35" ht="12.75">
      <c r="V4560"/>
      <c r="AI4560"/>
    </row>
    <row r="4561" spans="22:35" ht="12.75">
      <c r="V4561"/>
      <c r="AI4561"/>
    </row>
    <row r="4562" spans="22:35" ht="12.75">
      <c r="V4562"/>
      <c r="AI4562"/>
    </row>
    <row r="4563" spans="22:35" ht="12.75">
      <c r="V4563"/>
      <c r="AI4563"/>
    </row>
    <row r="4564" spans="22:35" ht="12.75">
      <c r="V4564"/>
      <c r="AI4564"/>
    </row>
    <row r="4565" spans="22:35" ht="12.75">
      <c r="V4565"/>
      <c r="AI4565"/>
    </row>
    <row r="4566" spans="22:35" ht="12.75">
      <c r="V4566"/>
      <c r="AI4566"/>
    </row>
    <row r="4567" spans="22:35" ht="12.75">
      <c r="V4567"/>
      <c r="AI4567"/>
    </row>
    <row r="4568" spans="22:35" ht="12.75">
      <c r="V4568"/>
      <c r="AI4568"/>
    </row>
    <row r="4569" spans="22:35" ht="12.75">
      <c r="V4569"/>
      <c r="AI4569"/>
    </row>
    <row r="4570" spans="22:35" ht="12.75">
      <c r="V4570"/>
      <c r="AI4570"/>
    </row>
    <row r="4571" spans="22:35" ht="12.75">
      <c r="V4571"/>
      <c r="AI4571"/>
    </row>
    <row r="4572" spans="22:35" ht="12.75">
      <c r="V4572"/>
      <c r="AI4572"/>
    </row>
    <row r="4573" spans="22:35" ht="12.75">
      <c r="V4573"/>
      <c r="AI4573"/>
    </row>
    <row r="4574" spans="22:35" ht="12.75">
      <c r="V4574"/>
      <c r="AI4574"/>
    </row>
    <row r="4575" spans="22:35" ht="12.75">
      <c r="V4575"/>
      <c r="AI4575"/>
    </row>
    <row r="4576" spans="22:35" ht="12.75">
      <c r="V4576"/>
      <c r="AI4576"/>
    </row>
    <row r="4577" spans="22:35" ht="12.75">
      <c r="V4577"/>
      <c r="AI4577"/>
    </row>
    <row r="4578" spans="22:35" ht="12.75">
      <c r="V4578"/>
      <c r="AI4578"/>
    </row>
    <row r="4579" spans="22:35" ht="12.75">
      <c r="V4579"/>
      <c r="AI4579"/>
    </row>
    <row r="4580" spans="22:35" ht="12.75">
      <c r="V4580"/>
      <c r="AI4580"/>
    </row>
    <row r="4581" spans="22:35" ht="12.75">
      <c r="V4581"/>
      <c r="AI4581"/>
    </row>
    <row r="4582" spans="22:35" ht="12.75">
      <c r="V4582"/>
      <c r="AI4582"/>
    </row>
    <row r="4583" spans="22:35" ht="12.75">
      <c r="V4583"/>
      <c r="AI4583"/>
    </row>
    <row r="4584" spans="22:35" ht="12.75">
      <c r="V4584"/>
      <c r="AI4584"/>
    </row>
    <row r="4585" spans="22:35" ht="12.75">
      <c r="V4585"/>
      <c r="AI4585"/>
    </row>
    <row r="4586" spans="22:35" ht="12.75">
      <c r="V4586"/>
      <c r="AI4586"/>
    </row>
    <row r="4587" spans="22:35" ht="12.75">
      <c r="V4587"/>
      <c r="AI4587"/>
    </row>
    <row r="4588" spans="22:35" ht="12.75">
      <c r="V4588"/>
      <c r="AI4588"/>
    </row>
    <row r="4589" spans="22:35" ht="12.75">
      <c r="V4589"/>
      <c r="AI4589"/>
    </row>
    <row r="4590" spans="22:35" ht="12.75">
      <c r="V4590"/>
      <c r="AI4590"/>
    </row>
    <row r="4591" spans="22:35" ht="12.75">
      <c r="V4591"/>
      <c r="AI4591"/>
    </row>
    <row r="4592" spans="22:35" ht="12.75">
      <c r="V4592"/>
      <c r="AI4592"/>
    </row>
    <row r="4593" spans="22:35" ht="12.75">
      <c r="V4593"/>
      <c r="AI4593"/>
    </row>
    <row r="4594" spans="22:35" ht="12.75">
      <c r="V4594"/>
      <c r="AI4594"/>
    </row>
    <row r="4595" spans="22:35" ht="12.75">
      <c r="V4595"/>
      <c r="AI4595"/>
    </row>
    <row r="4596" spans="22:35" ht="12.75">
      <c r="V4596"/>
      <c r="AI4596"/>
    </row>
    <row r="4597" spans="22:35" ht="12.75">
      <c r="V4597"/>
      <c r="AI4597"/>
    </row>
    <row r="4598" spans="22:35" ht="12.75">
      <c r="V4598"/>
      <c r="AI4598"/>
    </row>
    <row r="4599" spans="22:35" ht="12.75">
      <c r="V4599"/>
      <c r="AI4599"/>
    </row>
    <row r="4600" spans="22:35" ht="12.75">
      <c r="V4600"/>
      <c r="AI4600"/>
    </row>
    <row r="4601" spans="22:35" ht="12.75">
      <c r="V4601"/>
      <c r="AI4601"/>
    </row>
    <row r="4602" spans="22:35" ht="12.75">
      <c r="V4602"/>
      <c r="AI4602"/>
    </row>
    <row r="4603" spans="22:35" ht="12.75">
      <c r="V4603"/>
      <c r="AI4603"/>
    </row>
    <row r="4604" spans="22:35" ht="12.75">
      <c r="V4604"/>
      <c r="AI4604"/>
    </row>
    <row r="4605" spans="22:35" ht="12.75">
      <c r="V4605"/>
      <c r="AI4605"/>
    </row>
    <row r="4606" spans="22:35" ht="12.75">
      <c r="V4606"/>
      <c r="AI4606"/>
    </row>
    <row r="4607" spans="22:35" ht="12.75">
      <c r="V4607"/>
      <c r="AI4607"/>
    </row>
    <row r="4608" spans="22:35" ht="12.75">
      <c r="V4608"/>
      <c r="AI4608"/>
    </row>
    <row r="4609" spans="22:35" ht="12.75">
      <c r="V4609"/>
      <c r="AI4609"/>
    </row>
    <row r="4610" spans="22:35" ht="12.75">
      <c r="V4610"/>
      <c r="AI4610"/>
    </row>
    <row r="4611" spans="22:35" ht="12.75">
      <c r="V4611"/>
      <c r="AI4611"/>
    </row>
    <row r="4612" spans="22:35" ht="12.75">
      <c r="V4612"/>
      <c r="AI4612"/>
    </row>
    <row r="4613" spans="22:35" ht="12.75">
      <c r="V4613"/>
      <c r="AI4613"/>
    </row>
    <row r="4614" spans="22:35" ht="12.75">
      <c r="V4614"/>
      <c r="AI4614"/>
    </row>
    <row r="4615" spans="22:35" ht="12.75">
      <c r="V4615"/>
      <c r="AI4615"/>
    </row>
    <row r="4616" spans="22:35" ht="12.75">
      <c r="V4616"/>
      <c r="AI4616"/>
    </row>
    <row r="4617" spans="22:35" ht="12.75">
      <c r="V4617"/>
      <c r="AI4617"/>
    </row>
    <row r="4618" spans="22:35" ht="12.75">
      <c r="V4618"/>
      <c r="AI4618"/>
    </row>
    <row r="4619" spans="22:35" ht="12.75">
      <c r="V4619"/>
      <c r="AI4619"/>
    </row>
    <row r="4620" spans="22:35" ht="12.75">
      <c r="V4620"/>
      <c r="AI4620"/>
    </row>
    <row r="4621" spans="22:35" ht="12.75">
      <c r="V4621"/>
      <c r="AI4621"/>
    </row>
    <row r="4622" spans="22:35" ht="12.75">
      <c r="V4622"/>
      <c r="AI4622"/>
    </row>
    <row r="4623" spans="22:35" ht="12.75">
      <c r="V4623"/>
      <c r="AI4623"/>
    </row>
    <row r="4624" spans="22:35" ht="12.75">
      <c r="V4624"/>
      <c r="AI4624"/>
    </row>
    <row r="4625" spans="22:35" ht="12.75">
      <c r="V4625"/>
      <c r="AI4625"/>
    </row>
    <row r="4626" spans="22:35" ht="12.75">
      <c r="V4626"/>
      <c r="AI4626"/>
    </row>
    <row r="4627" spans="22:35" ht="12.75">
      <c r="V4627"/>
      <c r="AI4627"/>
    </row>
    <row r="4628" spans="22:35" ht="12.75">
      <c r="V4628"/>
      <c r="AI4628"/>
    </row>
    <row r="4629" spans="22:35" ht="12.75">
      <c r="V4629"/>
      <c r="AI4629"/>
    </row>
    <row r="4630" spans="22:35" ht="12.75">
      <c r="V4630"/>
      <c r="AI4630"/>
    </row>
    <row r="4631" spans="22:35" ht="12.75">
      <c r="V4631"/>
      <c r="AI4631"/>
    </row>
    <row r="4632" spans="22:35" ht="12.75">
      <c r="V4632"/>
      <c r="AI4632"/>
    </row>
    <row r="4633" spans="22:35" ht="12.75">
      <c r="V4633"/>
      <c r="AI4633"/>
    </row>
    <row r="4634" spans="22:35" ht="12.75">
      <c r="V4634"/>
      <c r="AI4634"/>
    </row>
    <row r="4635" spans="22:35" ht="12.75">
      <c r="V4635"/>
      <c r="AI4635"/>
    </row>
    <row r="4636" spans="22:35" ht="12.75">
      <c r="V4636"/>
      <c r="AI4636"/>
    </row>
    <row r="4637" spans="22:35" ht="12.75">
      <c r="V4637"/>
      <c r="AI4637"/>
    </row>
    <row r="4638" spans="22:35" ht="12.75">
      <c r="V4638"/>
      <c r="AI4638"/>
    </row>
    <row r="4639" spans="22:35" ht="12.75">
      <c r="V4639"/>
      <c r="AI4639"/>
    </row>
    <row r="4640" spans="22:35" ht="12.75">
      <c r="V4640"/>
      <c r="AI4640"/>
    </row>
    <row r="4641" spans="22:35" ht="12.75">
      <c r="V4641"/>
      <c r="AI4641"/>
    </row>
    <row r="4642" spans="22:35" ht="12.75">
      <c r="V4642"/>
      <c r="AI4642"/>
    </row>
    <row r="4643" spans="22:35" ht="12.75">
      <c r="V4643"/>
      <c r="AI4643"/>
    </row>
    <row r="4644" spans="22:35" ht="12.75">
      <c r="V4644"/>
      <c r="AI4644"/>
    </row>
    <row r="4645" spans="22:35" ht="12.75">
      <c r="V4645"/>
      <c r="AI4645"/>
    </row>
    <row r="4646" spans="22:35" ht="12.75">
      <c r="V4646"/>
      <c r="AI4646"/>
    </row>
    <row r="4647" spans="22:35" ht="12.75">
      <c r="V4647"/>
      <c r="AI4647"/>
    </row>
    <row r="4648" spans="22:35" ht="12.75">
      <c r="V4648"/>
      <c r="AI4648"/>
    </row>
    <row r="4649" spans="22:35" ht="12.75">
      <c r="V4649"/>
      <c r="AI4649"/>
    </row>
    <row r="4650" spans="22:35" ht="12.75">
      <c r="V4650"/>
      <c r="AI4650"/>
    </row>
    <row r="4651" spans="22:35" ht="12.75">
      <c r="V4651"/>
      <c r="AI4651"/>
    </row>
    <row r="4652" spans="22:35" ht="12.75">
      <c r="V4652"/>
      <c r="AI4652"/>
    </row>
    <row r="4653" spans="22:35" ht="12.75">
      <c r="V4653"/>
      <c r="AI4653"/>
    </row>
    <row r="4654" spans="22:35" ht="12.75">
      <c r="V4654"/>
      <c r="AI4654"/>
    </row>
    <row r="4655" spans="22:35" ht="12.75">
      <c r="V4655"/>
      <c r="AI4655"/>
    </row>
    <row r="4656" spans="22:35" ht="12.75">
      <c r="V4656"/>
      <c r="AI4656"/>
    </row>
    <row r="4657" spans="22:35" ht="12.75">
      <c r="V4657"/>
      <c r="AI4657"/>
    </row>
    <row r="4658" spans="22:35" ht="12.75">
      <c r="V4658"/>
      <c r="AI4658"/>
    </row>
    <row r="4659" spans="22:35" ht="12.75">
      <c r="V4659"/>
      <c r="AI4659"/>
    </row>
    <row r="4660" spans="22:35" ht="12.75">
      <c r="V4660"/>
      <c r="AI4660"/>
    </row>
    <row r="4661" spans="22:35" ht="12.75">
      <c r="V4661"/>
      <c r="AI4661"/>
    </row>
    <row r="4662" spans="22:35" ht="12.75">
      <c r="V4662"/>
      <c r="AI4662"/>
    </row>
    <row r="4663" spans="22:35" ht="12.75">
      <c r="V4663"/>
      <c r="AI4663"/>
    </row>
    <row r="4664" spans="22:35" ht="12.75">
      <c r="V4664"/>
      <c r="AI4664"/>
    </row>
    <row r="4665" spans="22:35" ht="12.75">
      <c r="V4665"/>
      <c r="AI4665"/>
    </row>
    <row r="4666" spans="22:35" ht="12.75">
      <c r="V4666"/>
      <c r="AI4666"/>
    </row>
    <row r="4667" spans="22:35" ht="12.75">
      <c r="V4667"/>
      <c r="AI4667"/>
    </row>
    <row r="4668" spans="22:35" ht="12.75">
      <c r="V4668"/>
      <c r="AI4668"/>
    </row>
    <row r="4669" spans="22:35" ht="12.75">
      <c r="V4669"/>
      <c r="AI4669"/>
    </row>
    <row r="4670" spans="22:35" ht="12.75">
      <c r="V4670"/>
      <c r="AI4670"/>
    </row>
    <row r="4671" spans="22:35" ht="12.75">
      <c r="V4671"/>
      <c r="AI4671"/>
    </row>
    <row r="4672" spans="22:35" ht="12.75">
      <c r="V4672"/>
      <c r="AI4672"/>
    </row>
    <row r="4673" spans="22:35" ht="12.75">
      <c r="V4673"/>
      <c r="AI4673"/>
    </row>
    <row r="4674" spans="22:35" ht="12.75">
      <c r="V4674"/>
      <c r="AI4674"/>
    </row>
    <row r="4675" spans="22:35" ht="12.75">
      <c r="V4675"/>
      <c r="AI4675"/>
    </row>
    <row r="4676" spans="22:35" ht="12.75">
      <c r="V4676"/>
      <c r="AI4676"/>
    </row>
    <row r="4677" spans="22:35" ht="12.75">
      <c r="V4677"/>
      <c r="AI4677"/>
    </row>
    <row r="4678" spans="22:35" ht="12.75">
      <c r="V4678"/>
      <c r="AI4678"/>
    </row>
    <row r="4679" spans="22:35" ht="12.75">
      <c r="V4679"/>
      <c r="AI4679"/>
    </row>
    <row r="4680" spans="22:35" ht="12.75">
      <c r="V4680"/>
      <c r="AI4680"/>
    </row>
    <row r="4681" spans="22:35" ht="12.75">
      <c r="V4681"/>
      <c r="AI4681"/>
    </row>
    <row r="4682" spans="22:35" ht="12.75">
      <c r="V4682"/>
      <c r="AI4682"/>
    </row>
    <row r="4683" spans="22:35" ht="12.75">
      <c r="V4683"/>
      <c r="AI4683"/>
    </row>
    <row r="4684" spans="22:35" ht="12.75">
      <c r="V4684"/>
      <c r="AI4684"/>
    </row>
    <row r="4685" spans="22:35" ht="12.75">
      <c r="V4685"/>
      <c r="AI4685"/>
    </row>
    <row r="4686" spans="22:35" ht="12.75">
      <c r="V4686"/>
      <c r="AI4686"/>
    </row>
    <row r="4687" spans="22:35" ht="12.75">
      <c r="V4687"/>
      <c r="AI4687"/>
    </row>
    <row r="4688" spans="22:35" ht="12.75">
      <c r="V4688"/>
      <c r="AI4688"/>
    </row>
    <row r="4689" spans="22:35" ht="12.75">
      <c r="V4689"/>
      <c r="AI4689"/>
    </row>
    <row r="4690" spans="22:35" ht="12.75">
      <c r="V4690"/>
      <c r="AI4690"/>
    </row>
    <row r="4691" spans="22:35" ht="12.75">
      <c r="V4691"/>
      <c r="AI4691"/>
    </row>
    <row r="4692" spans="22:35" ht="12.75">
      <c r="V4692"/>
      <c r="AI4692"/>
    </row>
    <row r="4693" spans="22:35" ht="12.75">
      <c r="V4693"/>
      <c r="AI4693"/>
    </row>
    <row r="4694" spans="22:35" ht="12.75">
      <c r="V4694"/>
      <c r="AI4694"/>
    </row>
    <row r="4695" spans="22:35" ht="12.75">
      <c r="V4695"/>
      <c r="AI4695"/>
    </row>
    <row r="4696" spans="22:35" ht="12.75">
      <c r="V4696"/>
      <c r="AI4696"/>
    </row>
    <row r="4697" spans="22:35" ht="12.75">
      <c r="V4697"/>
      <c r="AI4697"/>
    </row>
    <row r="4698" spans="22:35" ht="12.75">
      <c r="V4698"/>
      <c r="AI4698"/>
    </row>
    <row r="4699" spans="22:35" ht="12.75">
      <c r="V4699"/>
      <c r="AI4699"/>
    </row>
    <row r="4700" spans="22:35" ht="12.75">
      <c r="V4700"/>
      <c r="AI4700"/>
    </row>
    <row r="4701" spans="22:35" ht="12.75">
      <c r="V4701"/>
      <c r="AI4701"/>
    </row>
    <row r="4702" spans="22:35" ht="12.75">
      <c r="V4702"/>
      <c r="AI4702"/>
    </row>
    <row r="4703" spans="22:35" ht="12.75">
      <c r="V4703"/>
      <c r="AI4703"/>
    </row>
    <row r="4704" spans="22:35" ht="12.75">
      <c r="V4704"/>
      <c r="AI4704"/>
    </row>
    <row r="4705" spans="22:35" ht="12.75">
      <c r="V4705"/>
      <c r="AI4705"/>
    </row>
    <row r="4706" spans="22:35" ht="12.75">
      <c r="V4706"/>
      <c r="AI4706"/>
    </row>
    <row r="4707" spans="22:35" ht="12.75">
      <c r="V4707"/>
      <c r="AI4707"/>
    </row>
    <row r="4708" spans="22:35" ht="12.75">
      <c r="V4708"/>
      <c r="AI4708"/>
    </row>
    <row r="4709" spans="22:35" ht="12.75">
      <c r="V4709"/>
      <c r="AI4709"/>
    </row>
    <row r="4710" spans="22:35" ht="12.75">
      <c r="V4710"/>
      <c r="AI4710"/>
    </row>
    <row r="4711" spans="22:35" ht="12.75">
      <c r="V4711"/>
      <c r="AI4711"/>
    </row>
    <row r="4712" spans="22:35" ht="12.75">
      <c r="V4712"/>
      <c r="AI4712"/>
    </row>
    <row r="4713" spans="22:35" ht="12.75">
      <c r="V4713"/>
      <c r="AI4713"/>
    </row>
    <row r="4714" spans="22:35" ht="12.75">
      <c r="V4714"/>
      <c r="AI4714"/>
    </row>
    <row r="4715" spans="22:35" ht="12.75">
      <c r="V4715"/>
      <c r="AI4715"/>
    </row>
    <row r="4716" spans="22:35" ht="12.75">
      <c r="V4716"/>
      <c r="AI4716"/>
    </row>
    <row r="4717" spans="22:35" ht="12.75">
      <c r="V4717"/>
      <c r="AI4717"/>
    </row>
    <row r="4718" spans="22:35" ht="12.75">
      <c r="V4718"/>
      <c r="AI4718"/>
    </row>
    <row r="4719" spans="22:35" ht="12.75">
      <c r="V4719"/>
      <c r="AI4719"/>
    </row>
    <row r="4720" spans="22:35" ht="12.75">
      <c r="V4720"/>
      <c r="AI4720"/>
    </row>
    <row r="4721" spans="22:35" ht="12.75">
      <c r="V4721"/>
      <c r="AI4721"/>
    </row>
    <row r="4722" spans="22:35" ht="12.75">
      <c r="V4722"/>
      <c r="AI4722"/>
    </row>
    <row r="4723" spans="22:35" ht="12.75">
      <c r="V4723"/>
      <c r="AI4723"/>
    </row>
    <row r="4724" spans="22:35" ht="12.75">
      <c r="V4724"/>
      <c r="AI4724"/>
    </row>
    <row r="4725" spans="22:35" ht="12.75">
      <c r="V4725"/>
      <c r="AI4725"/>
    </row>
    <row r="4726" spans="22:35" ht="12.75">
      <c r="V4726"/>
      <c r="AI4726"/>
    </row>
    <row r="4727" spans="22:35" ht="12.75">
      <c r="V4727"/>
      <c r="AI4727"/>
    </row>
    <row r="4728" spans="22:35" ht="12.75">
      <c r="V4728"/>
      <c r="AI4728"/>
    </row>
    <row r="4729" spans="22:35" ht="12.75">
      <c r="V4729"/>
      <c r="AI4729"/>
    </row>
    <row r="4730" spans="22:35" ht="12.75">
      <c r="V4730"/>
      <c r="AI4730"/>
    </row>
    <row r="4731" spans="22:35" ht="12.75">
      <c r="V4731"/>
      <c r="AI4731"/>
    </row>
    <row r="4732" spans="22:35" ht="12.75">
      <c r="V4732"/>
      <c r="AI4732"/>
    </row>
    <row r="4733" spans="22:35" ht="12.75">
      <c r="V4733"/>
      <c r="AI4733"/>
    </row>
    <row r="4734" spans="22:35" ht="12.75">
      <c r="V4734"/>
      <c r="AI4734"/>
    </row>
    <row r="4735" spans="22:35" ht="12.75">
      <c r="V4735"/>
      <c r="AI4735"/>
    </row>
    <row r="4736" spans="22:35" ht="12.75">
      <c r="V4736"/>
      <c r="AI4736"/>
    </row>
    <row r="4737" spans="22:35" ht="12.75">
      <c r="V4737"/>
      <c r="AI4737"/>
    </row>
    <row r="4738" spans="22:35" ht="12.75">
      <c r="V4738"/>
      <c r="AI4738"/>
    </row>
    <row r="4739" spans="22:35" ht="12.75">
      <c r="V4739"/>
      <c r="AI4739"/>
    </row>
    <row r="4740" spans="22:35" ht="12.75">
      <c r="V4740"/>
      <c r="AI4740"/>
    </row>
    <row r="4741" spans="22:35" ht="12.75">
      <c r="V4741"/>
      <c r="AI4741"/>
    </row>
    <row r="4742" spans="22:35" ht="12.75">
      <c r="V4742"/>
      <c r="AI4742"/>
    </row>
    <row r="4743" spans="22:35" ht="12.75">
      <c r="V4743"/>
      <c r="AI4743"/>
    </row>
    <row r="4744" spans="22:35" ht="12.75">
      <c r="V4744"/>
      <c r="AI4744"/>
    </row>
    <row r="4745" spans="22:35" ht="12.75">
      <c r="V4745"/>
      <c r="AI4745"/>
    </row>
    <row r="4746" spans="22:35" ht="12.75">
      <c r="V4746"/>
      <c r="AI4746"/>
    </row>
    <row r="4747" spans="22:35" ht="12.75">
      <c r="V4747"/>
      <c r="AI4747"/>
    </row>
    <row r="4748" spans="22:35" ht="12.75">
      <c r="V4748"/>
      <c r="AI4748"/>
    </row>
    <row r="4749" spans="22:35" ht="12.75">
      <c r="V4749"/>
      <c r="AI4749"/>
    </row>
    <row r="4750" spans="22:35" ht="12.75">
      <c r="V4750"/>
      <c r="AI4750"/>
    </row>
    <row r="4751" spans="22:35" ht="12.75">
      <c r="V4751"/>
      <c r="AI4751"/>
    </row>
    <row r="4752" spans="22:35" ht="12.75">
      <c r="V4752"/>
      <c r="AI4752"/>
    </row>
    <row r="4753" spans="22:35" ht="12.75">
      <c r="V4753"/>
      <c r="AI4753"/>
    </row>
    <row r="4754" spans="22:35" ht="12.75">
      <c r="V4754"/>
      <c r="AI4754"/>
    </row>
    <row r="4755" spans="22:35" ht="12.75">
      <c r="V4755"/>
      <c r="AI4755"/>
    </row>
    <row r="4756" spans="22:35" ht="12.75">
      <c r="V4756"/>
      <c r="AI4756"/>
    </row>
    <row r="4757" spans="22:35" ht="12.75">
      <c r="V4757"/>
      <c r="AI4757"/>
    </row>
    <row r="4758" spans="22:35" ht="12.75">
      <c r="V4758"/>
      <c r="AI4758"/>
    </row>
    <row r="4759" spans="22:35" ht="12.75">
      <c r="V4759"/>
      <c r="AI4759"/>
    </row>
    <row r="4760" spans="22:35" ht="12.75">
      <c r="V4760"/>
      <c r="AI4760"/>
    </row>
    <row r="4761" spans="22:35" ht="12.75">
      <c r="V4761"/>
      <c r="AI4761"/>
    </row>
    <row r="4762" spans="22:35" ht="12.75">
      <c r="V4762"/>
      <c r="AI4762"/>
    </row>
    <row r="4763" spans="22:35" ht="12.75">
      <c r="V4763"/>
      <c r="AI4763"/>
    </row>
    <row r="4764" spans="22:35" ht="12.75">
      <c r="V4764"/>
      <c r="AI4764"/>
    </row>
    <row r="4765" spans="22:35" ht="12.75">
      <c r="V4765"/>
      <c r="AI4765"/>
    </row>
    <row r="4766" spans="22:35" ht="12.75">
      <c r="V4766"/>
      <c r="AI4766"/>
    </row>
    <row r="4767" spans="22:35" ht="12.75">
      <c r="V4767"/>
      <c r="AI4767"/>
    </row>
    <row r="4768" spans="22:35" ht="12.75">
      <c r="V4768"/>
      <c r="AI4768"/>
    </row>
    <row r="4769" spans="22:35" ht="12.75">
      <c r="V4769"/>
      <c r="AI4769"/>
    </row>
    <row r="4770" spans="22:35" ht="12.75">
      <c r="V4770"/>
      <c r="AI4770"/>
    </row>
    <row r="4771" spans="22:35" ht="12.75">
      <c r="V4771"/>
      <c r="AI4771"/>
    </row>
    <row r="4772" spans="22:35" ht="12.75">
      <c r="V4772"/>
      <c r="AI4772"/>
    </row>
    <row r="4773" spans="22:35" ht="12.75">
      <c r="V4773"/>
      <c r="AI4773"/>
    </row>
    <row r="4774" spans="22:35" ht="12.75">
      <c r="V4774"/>
      <c r="AI4774"/>
    </row>
    <row r="4775" spans="22:35" ht="12.75">
      <c r="V4775"/>
      <c r="AI4775"/>
    </row>
    <row r="4776" spans="22:35" ht="12.75">
      <c r="V4776"/>
      <c r="AI4776"/>
    </row>
    <row r="4777" spans="22:35" ht="12.75">
      <c r="V4777"/>
      <c r="AI4777"/>
    </row>
    <row r="4778" spans="22:35" ht="12.75">
      <c r="V4778"/>
      <c r="AI4778"/>
    </row>
    <row r="4779" spans="22:35" ht="12.75">
      <c r="V4779"/>
      <c r="AI4779"/>
    </row>
    <row r="4780" spans="22:35" ht="12.75">
      <c r="V4780"/>
      <c r="AI4780"/>
    </row>
    <row r="4781" spans="22:35" ht="12.75">
      <c r="V4781"/>
      <c r="AI4781"/>
    </row>
    <row r="4782" spans="22:35" ht="12.75">
      <c r="V4782"/>
      <c r="AI4782"/>
    </row>
    <row r="4783" spans="22:35" ht="12.75">
      <c r="V4783"/>
      <c r="AI4783"/>
    </row>
    <row r="4784" spans="22:35" ht="12.75">
      <c r="V4784"/>
      <c r="AI4784"/>
    </row>
    <row r="4785" spans="22:35" ht="12.75">
      <c r="V4785"/>
      <c r="AI4785"/>
    </row>
    <row r="4786" spans="22:35" ht="12.75">
      <c r="V4786"/>
      <c r="AI4786"/>
    </row>
    <row r="4787" spans="22:35" ht="12.75">
      <c r="V4787"/>
      <c r="AI4787"/>
    </row>
    <row r="4788" spans="22:35" ht="12.75">
      <c r="V4788"/>
      <c r="AI4788"/>
    </row>
    <row r="4789" spans="22:35" ht="12.75">
      <c r="V4789"/>
      <c r="AI4789"/>
    </row>
    <row r="4790" spans="22:35" ht="12.75">
      <c r="V4790"/>
      <c r="AI4790"/>
    </row>
    <row r="4791" spans="22:35" ht="12.75">
      <c r="V4791"/>
      <c r="AI4791"/>
    </row>
    <row r="4792" spans="22:35" ht="12.75">
      <c r="V4792"/>
      <c r="AI4792"/>
    </row>
    <row r="4793" spans="22:35" ht="12.75">
      <c r="V4793"/>
      <c r="AI4793"/>
    </row>
    <row r="4794" spans="22:35" ht="12.75">
      <c r="V4794"/>
      <c r="AI4794"/>
    </row>
    <row r="4795" spans="22:35" ht="12.75">
      <c r="V4795"/>
      <c r="AI4795"/>
    </row>
    <row r="4796" spans="22:35" ht="12.75">
      <c r="V4796"/>
      <c r="AI4796"/>
    </row>
    <row r="4797" spans="22:35" ht="12.75">
      <c r="V4797"/>
      <c r="AI4797"/>
    </row>
    <row r="4798" spans="22:35" ht="12.75">
      <c r="V4798"/>
      <c r="AI4798"/>
    </row>
    <row r="4799" spans="22:35" ht="12.75">
      <c r="V4799"/>
      <c r="AI4799"/>
    </row>
    <row r="4800" spans="22:35" ht="12.75">
      <c r="V4800"/>
      <c r="AI4800"/>
    </row>
    <row r="4801" spans="22:35" ht="12.75">
      <c r="V4801"/>
      <c r="AI4801"/>
    </row>
    <row r="4802" spans="22:35" ht="12.75">
      <c r="V4802"/>
      <c r="AI4802"/>
    </row>
    <row r="4803" spans="22:35" ht="12.75">
      <c r="V4803"/>
      <c r="AI4803"/>
    </row>
    <row r="4804" spans="22:35" ht="12.75">
      <c r="V4804"/>
      <c r="AI4804"/>
    </row>
    <row r="4805" spans="22:35" ht="12.75">
      <c r="V4805"/>
      <c r="AI4805"/>
    </row>
    <row r="4806" spans="22:35" ht="12.75">
      <c r="V4806"/>
      <c r="AI4806"/>
    </row>
    <row r="4807" spans="22:35" ht="12.75">
      <c r="V4807"/>
      <c r="AI4807"/>
    </row>
    <row r="4808" spans="22:35" ht="12.75">
      <c r="V4808"/>
      <c r="AI4808"/>
    </row>
    <row r="4809" spans="22:35" ht="12.75">
      <c r="V4809"/>
      <c r="AI4809"/>
    </row>
    <row r="4810" spans="22:35" ht="12.75">
      <c r="V4810"/>
      <c r="AI4810"/>
    </row>
    <row r="4811" spans="22:35" ht="12.75">
      <c r="V4811"/>
      <c r="AI4811"/>
    </row>
    <row r="4812" spans="22:35" ht="12.75">
      <c r="V4812"/>
      <c r="AI4812"/>
    </row>
    <row r="4813" spans="22:35" ht="12.75">
      <c r="V4813"/>
      <c r="AI4813"/>
    </row>
    <row r="4814" spans="22:35" ht="12.75">
      <c r="V4814"/>
      <c r="AI4814"/>
    </row>
    <row r="4815" spans="22:35" ht="12.75">
      <c r="V4815"/>
      <c r="AI4815"/>
    </row>
    <row r="4816" spans="22:35" ht="12.75">
      <c r="V4816"/>
      <c r="AI4816"/>
    </row>
    <row r="4817" spans="22:35" ht="12.75">
      <c r="V4817"/>
      <c r="AI4817"/>
    </row>
    <row r="4818" spans="22:35" ht="12.75">
      <c r="V4818"/>
      <c r="AI4818"/>
    </row>
    <row r="4819" spans="22:35" ht="12.75">
      <c r="V4819"/>
      <c r="AI4819"/>
    </row>
    <row r="4820" spans="22:35" ht="12.75">
      <c r="V4820"/>
      <c r="AI4820"/>
    </row>
    <row r="4821" spans="22:35" ht="12.75">
      <c r="V4821"/>
      <c r="AI4821"/>
    </row>
    <row r="4822" spans="22:35" ht="12.75">
      <c r="V4822"/>
      <c r="AI4822"/>
    </row>
    <row r="4823" spans="22:35" ht="12.75">
      <c r="V4823"/>
      <c r="AI4823"/>
    </row>
    <row r="4824" spans="22:35" ht="12.75">
      <c r="V4824"/>
      <c r="AI4824"/>
    </row>
    <row r="4825" spans="22:35" ht="12.75">
      <c r="V4825"/>
      <c r="AI4825"/>
    </row>
    <row r="4826" spans="22:35" ht="12.75">
      <c r="V4826"/>
      <c r="AI4826"/>
    </row>
    <row r="4827" spans="22:35" ht="12.75">
      <c r="V4827"/>
      <c r="AI4827"/>
    </row>
    <row r="4828" spans="22:35" ht="12.75">
      <c r="V4828"/>
      <c r="AI4828"/>
    </row>
    <row r="4829" spans="22:35" ht="12.75">
      <c r="V4829"/>
      <c r="AI4829"/>
    </row>
    <row r="4830" spans="22:35" ht="12.75">
      <c r="V4830"/>
      <c r="AI4830"/>
    </row>
    <row r="4831" spans="22:35" ht="12.75">
      <c r="V4831"/>
      <c r="AI4831"/>
    </row>
    <row r="4832" spans="22:35" ht="12.75">
      <c r="V4832"/>
      <c r="AI4832"/>
    </row>
    <row r="4833" spans="22:35" ht="12.75">
      <c r="V4833"/>
      <c r="AI4833"/>
    </row>
    <row r="4834" spans="22:35" ht="12.75">
      <c r="V4834"/>
      <c r="AI4834"/>
    </row>
    <row r="4835" spans="22:35" ht="12.75">
      <c r="V4835"/>
      <c r="AI4835"/>
    </row>
    <row r="4836" spans="22:35" ht="12.75">
      <c r="V4836"/>
      <c r="AI4836"/>
    </row>
    <row r="4837" spans="22:35" ht="12.75">
      <c r="V4837"/>
      <c r="AI4837"/>
    </row>
    <row r="4838" spans="22:35" ht="12.75">
      <c r="V4838"/>
      <c r="AI4838"/>
    </row>
    <row r="4839" spans="22:35" ht="12.75">
      <c r="V4839"/>
      <c r="AI4839"/>
    </row>
    <row r="4840" spans="22:35" ht="12.75">
      <c r="V4840"/>
      <c r="AI4840"/>
    </row>
    <row r="4841" spans="22:35" ht="12.75">
      <c r="V4841"/>
      <c r="AI4841"/>
    </row>
    <row r="4842" spans="22:35" ht="12.75">
      <c r="V4842"/>
      <c r="AI4842"/>
    </row>
    <row r="4843" spans="22:35" ht="12.75">
      <c r="V4843"/>
      <c r="AI4843"/>
    </row>
    <row r="4844" spans="22:35" ht="12.75">
      <c r="V4844"/>
      <c r="AI4844"/>
    </row>
    <row r="4845" spans="22:35" ht="12.75">
      <c r="V4845"/>
      <c r="AI4845"/>
    </row>
    <row r="4846" spans="22:35" ht="12.75">
      <c r="V4846"/>
      <c r="AI4846"/>
    </row>
    <row r="4847" spans="22:35" ht="12.75">
      <c r="V4847"/>
      <c r="AI4847"/>
    </row>
    <row r="4848" spans="22:35" ht="12.75">
      <c r="V4848"/>
      <c r="AI4848"/>
    </row>
    <row r="4849" spans="22:35" ht="12.75">
      <c r="V4849"/>
      <c r="AI4849"/>
    </row>
    <row r="4850" spans="22:35" ht="12.75">
      <c r="V4850"/>
      <c r="AI4850"/>
    </row>
    <row r="4851" spans="22:35" ht="12.75">
      <c r="V4851"/>
      <c r="AI4851"/>
    </row>
    <row r="4852" spans="22:35" ht="12.75">
      <c r="V4852"/>
      <c r="AI4852"/>
    </row>
    <row r="4853" spans="22:35" ht="12.75">
      <c r="V4853"/>
      <c r="AI4853"/>
    </row>
    <row r="4854" spans="22:35" ht="12.75">
      <c r="V4854"/>
      <c r="AI4854"/>
    </row>
    <row r="4855" spans="22:35" ht="12.75">
      <c r="V4855"/>
      <c r="AI4855"/>
    </row>
    <row r="4856" spans="22:35" ht="12.75">
      <c r="V4856"/>
      <c r="AI4856"/>
    </row>
    <row r="4857" spans="22:35" ht="12.75">
      <c r="V4857"/>
      <c r="AI4857"/>
    </row>
    <row r="4858" spans="22:35" ht="12.75">
      <c r="V4858"/>
      <c r="AI4858"/>
    </row>
    <row r="4859" spans="22:35" ht="12.75">
      <c r="V4859"/>
      <c r="AI4859"/>
    </row>
    <row r="4860" spans="22:35" ht="12.75">
      <c r="V4860"/>
      <c r="AI4860"/>
    </row>
    <row r="4861" spans="22:35" ht="12.75">
      <c r="V4861"/>
      <c r="AI4861"/>
    </row>
    <row r="4862" spans="22:35" ht="12.75">
      <c r="V4862"/>
      <c r="AI4862"/>
    </row>
    <row r="4863" spans="22:35" ht="12.75">
      <c r="V4863"/>
      <c r="AI4863"/>
    </row>
    <row r="4864" spans="22:35" ht="12.75">
      <c r="V4864"/>
      <c r="AI4864"/>
    </row>
    <row r="4865" spans="22:35" ht="12.75">
      <c r="V4865"/>
      <c r="AI4865"/>
    </row>
    <row r="4866" spans="22:35" ht="12.75">
      <c r="V4866"/>
      <c r="AI4866"/>
    </row>
    <row r="4867" spans="22:35" ht="12.75">
      <c r="V4867"/>
      <c r="AI4867"/>
    </row>
    <row r="4868" spans="22:35" ht="12.75">
      <c r="V4868"/>
      <c r="AI4868"/>
    </row>
    <row r="4869" spans="22:35" ht="12.75">
      <c r="V4869"/>
      <c r="AI4869"/>
    </row>
    <row r="4870" spans="22:35" ht="12.75">
      <c r="V4870"/>
      <c r="AI4870"/>
    </row>
    <row r="4871" spans="22:35" ht="12.75">
      <c r="V4871"/>
      <c r="AI4871"/>
    </row>
    <row r="4872" spans="22:35" ht="12.75">
      <c r="V4872"/>
      <c r="AI4872"/>
    </row>
    <row r="4873" spans="22:35" ht="12.75">
      <c r="V4873"/>
      <c r="AI4873"/>
    </row>
    <row r="4874" spans="22:35" ht="12.75">
      <c r="V4874"/>
      <c r="AI4874"/>
    </row>
    <row r="4875" spans="22:35" ht="12.75">
      <c r="V4875"/>
      <c r="AI4875"/>
    </row>
    <row r="4876" spans="22:35" ht="12.75">
      <c r="V4876"/>
      <c r="AI4876"/>
    </row>
    <row r="4877" spans="22:35" ht="12.75">
      <c r="V4877"/>
      <c r="AI4877"/>
    </row>
    <row r="4878" spans="22:35" ht="12.75">
      <c r="V4878"/>
      <c r="AI4878"/>
    </row>
    <row r="4879" spans="22:35" ht="12.75">
      <c r="V4879"/>
      <c r="AI4879"/>
    </row>
    <row r="4880" spans="22:35" ht="12.75">
      <c r="V4880"/>
      <c r="AI4880"/>
    </row>
    <row r="4881" spans="22:35" ht="12.75">
      <c r="V4881"/>
      <c r="AI4881"/>
    </row>
    <row r="4882" spans="22:35" ht="12.75">
      <c r="V4882"/>
      <c r="AI4882"/>
    </row>
    <row r="4883" spans="22:35" ht="12.75">
      <c r="V4883"/>
      <c r="AI4883"/>
    </row>
    <row r="4884" spans="22:35" ht="12.75">
      <c r="V4884"/>
      <c r="AI4884"/>
    </row>
    <row r="4885" spans="22:35" ht="12.75">
      <c r="V4885"/>
      <c r="AI4885"/>
    </row>
    <row r="4886" spans="22:35" ht="12.75">
      <c r="V4886"/>
      <c r="AI4886"/>
    </row>
    <row r="4887" spans="22:35" ht="12.75">
      <c r="V4887"/>
      <c r="AI4887"/>
    </row>
    <row r="4888" spans="22:35" ht="12.75">
      <c r="V4888"/>
      <c r="AI4888"/>
    </row>
    <row r="4889" spans="22:35" ht="12.75">
      <c r="V4889"/>
      <c r="AI4889"/>
    </row>
    <row r="4890" spans="22:35" ht="12.75">
      <c r="V4890"/>
      <c r="AI4890"/>
    </row>
    <row r="4891" spans="22:35" ht="12.75">
      <c r="V4891"/>
      <c r="AI4891"/>
    </row>
    <row r="4892" spans="22:35" ht="12.75">
      <c r="V4892"/>
      <c r="AI4892"/>
    </row>
    <row r="4893" spans="22:35" ht="12.75">
      <c r="V4893"/>
      <c r="AI4893"/>
    </row>
    <row r="4894" spans="22:35" ht="12.75">
      <c r="V4894"/>
      <c r="AI4894"/>
    </row>
    <row r="4895" spans="22:35" ht="12.75">
      <c r="V4895"/>
      <c r="AI4895"/>
    </row>
    <row r="4896" spans="22:35" ht="12.75">
      <c r="V4896"/>
      <c r="AI4896"/>
    </row>
    <row r="4897" spans="22:35" ht="12.75">
      <c r="V4897"/>
      <c r="AI4897"/>
    </row>
    <row r="4898" spans="22:35" ht="12.75">
      <c r="V4898"/>
      <c r="AI4898"/>
    </row>
    <row r="4899" spans="22:35" ht="12.75">
      <c r="V4899"/>
      <c r="AI4899"/>
    </row>
    <row r="4900" spans="22:35" ht="12.75">
      <c r="V4900"/>
      <c r="AI4900"/>
    </row>
    <row r="4901" spans="22:35" ht="12.75">
      <c r="V4901"/>
      <c r="AI4901"/>
    </row>
    <row r="4902" spans="22:35" ht="12.75">
      <c r="V4902"/>
      <c r="AI4902"/>
    </row>
    <row r="4903" spans="22:35" ht="12.75">
      <c r="V4903"/>
      <c r="AI4903"/>
    </row>
    <row r="4904" spans="22:35" ht="12.75">
      <c r="V4904"/>
      <c r="AI4904"/>
    </row>
    <row r="4905" spans="22:35" ht="12.75">
      <c r="V4905"/>
      <c r="AI4905"/>
    </row>
    <row r="4906" spans="22:35" ht="12.75">
      <c r="V4906"/>
      <c r="AI4906"/>
    </row>
    <row r="4907" spans="22:35" ht="12.75">
      <c r="V4907"/>
      <c r="AI4907"/>
    </row>
    <row r="4908" spans="22:35" ht="12.75">
      <c r="V4908"/>
      <c r="AI4908"/>
    </row>
    <row r="4909" spans="22:35" ht="12.75">
      <c r="V4909"/>
      <c r="AI4909"/>
    </row>
    <row r="4910" spans="22:35" ht="12.75">
      <c r="V4910"/>
      <c r="AI4910"/>
    </row>
    <row r="4911" spans="22:35" ht="12.75">
      <c r="V4911"/>
      <c r="AI4911"/>
    </row>
    <row r="4912" spans="22:35" ht="12.75">
      <c r="V4912"/>
      <c r="AI4912"/>
    </row>
    <row r="4913" spans="22:35" ht="12.75">
      <c r="V4913"/>
      <c r="AI4913"/>
    </row>
    <row r="4914" spans="22:35" ht="12.75">
      <c r="V4914"/>
      <c r="AI4914"/>
    </row>
    <row r="4915" spans="22:35" ht="12.75">
      <c r="V4915"/>
      <c r="AI4915"/>
    </row>
    <row r="4916" spans="22:35" ht="12.75">
      <c r="V4916"/>
      <c r="AI4916"/>
    </row>
    <row r="4917" spans="22:35" ht="12.75">
      <c r="V4917"/>
      <c r="AI4917"/>
    </row>
    <row r="4918" spans="22:35" ht="12.75">
      <c r="V4918"/>
      <c r="AI4918"/>
    </row>
    <row r="4919" spans="22:35" ht="12.75">
      <c r="V4919"/>
      <c r="AI4919"/>
    </row>
    <row r="4920" spans="22:35" ht="12.75">
      <c r="V4920"/>
      <c r="AI4920"/>
    </row>
    <row r="4921" spans="22:35" ht="12.75">
      <c r="V4921"/>
      <c r="AI4921"/>
    </row>
    <row r="4922" spans="22:35" ht="12.75">
      <c r="V4922"/>
      <c r="AI4922"/>
    </row>
    <row r="4923" spans="22:35" ht="12.75">
      <c r="V4923"/>
      <c r="AI4923"/>
    </row>
    <row r="4924" spans="22:35" ht="12.75">
      <c r="V4924"/>
      <c r="AI4924"/>
    </row>
    <row r="4925" spans="22:35" ht="12.75">
      <c r="V4925"/>
      <c r="AI4925"/>
    </row>
    <row r="4926" spans="22:35" ht="12.75">
      <c r="V4926"/>
      <c r="AI4926"/>
    </row>
    <row r="4927" spans="22:35" ht="12.75">
      <c r="V4927"/>
      <c r="AI4927"/>
    </row>
    <row r="4928" spans="22:35" ht="12.75">
      <c r="V4928"/>
      <c r="AI4928"/>
    </row>
    <row r="4929" spans="22:35" ht="12.75">
      <c r="V4929"/>
      <c r="AI4929"/>
    </row>
    <row r="4930" spans="22:35" ht="12.75">
      <c r="V4930"/>
      <c r="AI4930"/>
    </row>
    <row r="4931" spans="22:35" ht="12.75">
      <c r="V4931"/>
      <c r="AI4931"/>
    </row>
    <row r="4932" spans="22:35" ht="12.75">
      <c r="V4932"/>
      <c r="AI4932"/>
    </row>
    <row r="4933" spans="22:35" ht="12.75">
      <c r="V4933"/>
      <c r="AI4933"/>
    </row>
    <row r="4934" spans="22:35" ht="12.75">
      <c r="V4934"/>
      <c r="AI4934"/>
    </row>
    <row r="4935" spans="22:35" ht="12.75">
      <c r="V4935"/>
      <c r="AI4935"/>
    </row>
    <row r="4936" spans="22:35" ht="12.75">
      <c r="V4936"/>
      <c r="AI4936"/>
    </row>
    <row r="4937" spans="22:35" ht="12.75">
      <c r="V4937"/>
      <c r="AI4937"/>
    </row>
    <row r="4938" spans="22:35" ht="12.75">
      <c r="V4938"/>
      <c r="AI4938"/>
    </row>
    <row r="4939" spans="22:35" ht="12.75">
      <c r="V4939"/>
      <c r="AI4939"/>
    </row>
    <row r="4940" spans="22:35" ht="12.75">
      <c r="V4940"/>
      <c r="AI4940"/>
    </row>
    <row r="4941" spans="22:35" ht="12.75">
      <c r="V4941"/>
      <c r="AI4941"/>
    </row>
    <row r="4942" spans="22:35" ht="12.75">
      <c r="V4942"/>
      <c r="AI4942"/>
    </row>
    <row r="4943" spans="22:35" ht="12.75">
      <c r="V4943"/>
      <c r="AI4943"/>
    </row>
    <row r="4944" spans="22:35" ht="12.75">
      <c r="V4944"/>
      <c r="AI4944"/>
    </row>
    <row r="4945" spans="22:35" ht="12.75">
      <c r="V4945"/>
      <c r="AI4945"/>
    </row>
    <row r="4946" spans="22:35" ht="12.75">
      <c r="V4946"/>
      <c r="AI4946"/>
    </row>
    <row r="4947" spans="22:35" ht="12.75">
      <c r="V4947"/>
      <c r="AI4947"/>
    </row>
    <row r="4948" spans="22:35" ht="12.75">
      <c r="V4948"/>
      <c r="AI4948"/>
    </row>
    <row r="4949" spans="22:35" ht="12.75">
      <c r="V4949"/>
      <c r="AI4949"/>
    </row>
    <row r="4950" spans="22:35" ht="12.75">
      <c r="V4950"/>
      <c r="AI4950"/>
    </row>
    <row r="4951" spans="22:35" ht="12.75">
      <c r="V4951"/>
      <c r="AI4951"/>
    </row>
    <row r="4952" spans="22:35" ht="12.75">
      <c r="V4952"/>
      <c r="AI4952"/>
    </row>
    <row r="4953" spans="22:35" ht="12.75">
      <c r="V4953"/>
      <c r="AI4953"/>
    </row>
    <row r="4954" spans="22:35" ht="12.75">
      <c r="V4954"/>
      <c r="AI4954"/>
    </row>
    <row r="4955" spans="22:35" ht="12.75">
      <c r="V4955"/>
      <c r="AI4955"/>
    </row>
    <row r="4956" spans="22:35" ht="12.75">
      <c r="V4956"/>
      <c r="AI4956"/>
    </row>
    <row r="4957" spans="22:35" ht="12.75">
      <c r="V4957"/>
      <c r="AI4957"/>
    </row>
    <row r="4958" spans="22:35" ht="12.75">
      <c r="V4958"/>
      <c r="AI4958"/>
    </row>
    <row r="4959" spans="22:35" ht="12.75">
      <c r="V4959"/>
      <c r="AI4959"/>
    </row>
    <row r="4960" spans="22:35" ht="12.75">
      <c r="V4960"/>
      <c r="AI4960"/>
    </row>
    <row r="4961" spans="22:35" ht="12.75">
      <c r="V4961"/>
      <c r="AI4961"/>
    </row>
    <row r="4962" spans="22:35" ht="12.75">
      <c r="V4962"/>
      <c r="AI4962"/>
    </row>
    <row r="4963" spans="22:35" ht="12.75">
      <c r="V4963"/>
      <c r="AI4963"/>
    </row>
    <row r="4964" spans="22:35" ht="12.75">
      <c r="V4964"/>
      <c r="AI4964"/>
    </row>
    <row r="4965" spans="22:35" ht="12.75">
      <c r="V4965"/>
      <c r="AI4965"/>
    </row>
    <row r="4966" spans="22:35" ht="12.75">
      <c r="V4966"/>
      <c r="AI4966"/>
    </row>
    <row r="4967" spans="22:35" ht="12.75">
      <c r="V4967"/>
      <c r="AI4967"/>
    </row>
    <row r="4968" spans="22:35" ht="12.75">
      <c r="V4968"/>
      <c r="AI4968"/>
    </row>
    <row r="4969" spans="22:35" ht="12.75">
      <c r="V4969"/>
      <c r="AI4969"/>
    </row>
    <row r="4970" spans="22:35" ht="12.75">
      <c r="V4970"/>
      <c r="AI4970"/>
    </row>
    <row r="4971" spans="22:35" ht="12.75">
      <c r="V4971"/>
      <c r="AI4971"/>
    </row>
    <row r="4972" spans="22:35" ht="12.75">
      <c r="V4972"/>
      <c r="AI4972"/>
    </row>
    <row r="4973" spans="22:35" ht="12.75">
      <c r="V4973"/>
      <c r="AI4973"/>
    </row>
    <row r="4974" spans="22:35" ht="12.75">
      <c r="V4974"/>
      <c r="AI4974"/>
    </row>
    <row r="4975" spans="22:35" ht="12.75">
      <c r="V4975"/>
      <c r="AI4975"/>
    </row>
    <row r="4976" spans="22:35" ht="12.75">
      <c r="V4976"/>
      <c r="AI4976"/>
    </row>
    <row r="4977" spans="22:35" ht="12.75">
      <c r="V4977"/>
      <c r="AI4977"/>
    </row>
    <row r="4978" spans="22:35" ht="12.75">
      <c r="V4978"/>
      <c r="AI4978"/>
    </row>
    <row r="4979" spans="22:35" ht="12.75">
      <c r="V4979"/>
      <c r="AI4979"/>
    </row>
    <row r="4980" spans="22:35" ht="12.75">
      <c r="V4980"/>
      <c r="AI4980"/>
    </row>
    <row r="4981" spans="22:35" ht="12.75">
      <c r="V4981"/>
      <c r="AI4981"/>
    </row>
    <row r="4982" spans="22:35" ht="12.75">
      <c r="V4982"/>
      <c r="AI4982"/>
    </row>
    <row r="4983" spans="22:35" ht="12.75">
      <c r="V4983"/>
      <c r="AI4983"/>
    </row>
    <row r="4984" spans="22:35" ht="12.75">
      <c r="V4984"/>
      <c r="AI4984"/>
    </row>
    <row r="4985" spans="22:35" ht="12.75">
      <c r="V4985"/>
      <c r="AI4985"/>
    </row>
    <row r="4986" spans="22:35" ht="12.75">
      <c r="V4986"/>
      <c r="AI4986"/>
    </row>
    <row r="4987" spans="22:35" ht="12.75">
      <c r="V4987"/>
      <c r="AI4987"/>
    </row>
    <row r="4988" spans="22:35" ht="12.75">
      <c r="V4988"/>
      <c r="AI4988"/>
    </row>
    <row r="4989" spans="22:35" ht="12.75">
      <c r="V4989"/>
      <c r="AI4989"/>
    </row>
    <row r="4990" spans="22:35" ht="12.75">
      <c r="V4990"/>
      <c r="AI4990"/>
    </row>
    <row r="4991" spans="22:35" ht="12.75">
      <c r="V4991"/>
      <c r="AI4991"/>
    </row>
    <row r="4992" spans="22:35" ht="12.75">
      <c r="V4992"/>
      <c r="AI4992"/>
    </row>
    <row r="4993" spans="22:35" ht="12.75">
      <c r="V4993"/>
      <c r="AI4993"/>
    </row>
    <row r="4994" spans="22:35" ht="12.75">
      <c r="V4994"/>
      <c r="AI4994"/>
    </row>
    <row r="4995" spans="22:35" ht="12.75">
      <c r="V4995"/>
      <c r="AI4995"/>
    </row>
    <row r="4996" spans="22:35" ht="12.75">
      <c r="V4996"/>
      <c r="AI4996"/>
    </row>
    <row r="4997" spans="22:35" ht="12.75">
      <c r="V4997"/>
      <c r="AI4997"/>
    </row>
    <row r="4998" spans="22:35" ht="12.75">
      <c r="V4998"/>
      <c r="AI4998"/>
    </row>
    <row r="4999" spans="22:35" ht="12.75">
      <c r="V4999"/>
      <c r="AI4999"/>
    </row>
    <row r="5000" spans="22:35" ht="12.75">
      <c r="V5000"/>
      <c r="AI5000"/>
    </row>
    <row r="5001" spans="22:35" ht="12.75">
      <c r="V5001"/>
      <c r="AI5001"/>
    </row>
    <row r="5002" spans="22:35" ht="12.75">
      <c r="V5002"/>
      <c r="AI5002"/>
    </row>
    <row r="5003" spans="22:35" ht="12.75">
      <c r="V5003"/>
      <c r="AI5003"/>
    </row>
    <row r="5004" spans="22:35" ht="12.75">
      <c r="V5004"/>
      <c r="AI5004"/>
    </row>
    <row r="5005" spans="22:35" ht="12.75">
      <c r="V5005"/>
      <c r="AI5005"/>
    </row>
    <row r="5006" spans="22:35" ht="12.75">
      <c r="V5006"/>
      <c r="AI5006"/>
    </row>
    <row r="5007" spans="22:35" ht="12.75">
      <c r="V5007"/>
      <c r="AI5007"/>
    </row>
    <row r="5008" spans="22:35" ht="12.75">
      <c r="V5008"/>
      <c r="AI5008"/>
    </row>
    <row r="5009" spans="22:35" ht="12.75">
      <c r="V5009"/>
      <c r="AI5009"/>
    </row>
    <row r="5010" spans="22:35" ht="12.75">
      <c r="V5010"/>
      <c r="AI5010"/>
    </row>
    <row r="5011" spans="22:35" ht="12.75">
      <c r="V5011"/>
      <c r="AI5011"/>
    </row>
    <row r="5012" spans="22:35" ht="12.75">
      <c r="V5012"/>
      <c r="AI5012"/>
    </row>
    <row r="5013" spans="22:35" ht="12.75">
      <c r="V5013"/>
      <c r="AI5013"/>
    </row>
    <row r="5014" spans="22:35" ht="12.75">
      <c r="V5014"/>
      <c r="AI5014"/>
    </row>
    <row r="5015" spans="22:35" ht="12.75">
      <c r="V5015"/>
      <c r="AI5015"/>
    </row>
    <row r="5016" spans="22:35" ht="12.75">
      <c r="V5016"/>
      <c r="AI5016"/>
    </row>
    <row r="5017" spans="22:35" ht="12.75">
      <c r="V5017"/>
      <c r="AI5017"/>
    </row>
    <row r="5018" spans="22:35" ht="12.75">
      <c r="V5018"/>
      <c r="AI5018"/>
    </row>
    <row r="5019" spans="22:35" ht="12.75">
      <c r="V5019"/>
      <c r="AI5019"/>
    </row>
    <row r="5020" spans="22:35" ht="12.75">
      <c r="V5020"/>
      <c r="AI5020"/>
    </row>
    <row r="5021" spans="22:35" ht="12.75">
      <c r="V5021"/>
      <c r="AI5021"/>
    </row>
    <row r="5022" spans="22:35" ht="12.75">
      <c r="V5022"/>
      <c r="AI5022"/>
    </row>
    <row r="5023" spans="22:35" ht="12.75">
      <c r="V5023"/>
      <c r="AI5023"/>
    </row>
    <row r="5024" spans="22:35" ht="12.75">
      <c r="V5024"/>
      <c r="AI5024"/>
    </row>
    <row r="5025" spans="22:35" ht="12.75">
      <c r="V5025"/>
      <c r="AI5025"/>
    </row>
    <row r="5026" spans="22:35" ht="12.75">
      <c r="V5026"/>
      <c r="AI5026"/>
    </row>
    <row r="5027" spans="22:35" ht="12.75">
      <c r="V5027"/>
      <c r="AI5027"/>
    </row>
    <row r="5028" spans="22:35" ht="12.75">
      <c r="V5028"/>
      <c r="AI5028"/>
    </row>
    <row r="5029" spans="22:35" ht="12.75">
      <c r="V5029"/>
      <c r="AI5029"/>
    </row>
    <row r="5030" spans="22:35" ht="12.75">
      <c r="V5030"/>
      <c r="AI5030"/>
    </row>
    <row r="5031" spans="22:35" ht="12.75">
      <c r="V5031"/>
      <c r="AI5031"/>
    </row>
    <row r="5032" spans="22:35" ht="12.75">
      <c r="V5032"/>
      <c r="AI5032"/>
    </row>
    <row r="5033" spans="22:35" ht="12.75">
      <c r="V5033"/>
      <c r="AI5033"/>
    </row>
    <row r="5034" spans="22:35" ht="12.75">
      <c r="V5034"/>
      <c r="AI5034"/>
    </row>
    <row r="5035" spans="22:35" ht="12.75">
      <c r="V5035"/>
      <c r="AI5035"/>
    </row>
    <row r="5036" spans="22:35" ht="12.75">
      <c r="V5036"/>
      <c r="AI5036"/>
    </row>
    <row r="5037" spans="22:35" ht="12.75">
      <c r="V5037"/>
      <c r="AI5037"/>
    </row>
    <row r="5038" spans="22:35" ht="12.75">
      <c r="V5038"/>
      <c r="AI5038"/>
    </row>
    <row r="5039" spans="22:35" ht="12.75">
      <c r="V5039"/>
      <c r="AI5039"/>
    </row>
    <row r="5040" spans="22:35" ht="12.75">
      <c r="V5040"/>
      <c r="AI5040"/>
    </row>
    <row r="5041" spans="22:35" ht="12.75">
      <c r="V5041"/>
      <c r="AI5041"/>
    </row>
    <row r="5042" spans="22:35" ht="12.75">
      <c r="V5042"/>
      <c r="AI5042"/>
    </row>
    <row r="5043" spans="22:35" ht="12.75">
      <c r="V5043"/>
      <c r="AI5043"/>
    </row>
    <row r="5044" spans="22:35" ht="12.75">
      <c r="V5044"/>
      <c r="AI5044"/>
    </row>
    <row r="5045" spans="22:35" ht="12.75">
      <c r="V5045"/>
      <c r="AI5045"/>
    </row>
    <row r="5046" spans="22:35" ht="12.75">
      <c r="V5046"/>
      <c r="AI5046"/>
    </row>
    <row r="5047" spans="22:35" ht="12.75">
      <c r="V5047"/>
      <c r="AI5047"/>
    </row>
    <row r="5048" spans="22:35" ht="12.75">
      <c r="V5048"/>
      <c r="AI5048"/>
    </row>
    <row r="5049" spans="22:35" ht="12.75">
      <c r="V5049"/>
      <c r="AI5049"/>
    </row>
    <row r="5050" spans="22:35" ht="12.75">
      <c r="V5050"/>
      <c r="AI5050"/>
    </row>
    <row r="5051" spans="22:35" ht="12.75">
      <c r="V5051"/>
      <c r="AI5051"/>
    </row>
    <row r="5052" spans="22:35" ht="12.75">
      <c r="V5052"/>
      <c r="AI5052"/>
    </row>
    <row r="5053" spans="22:35" ht="12.75">
      <c r="V5053"/>
      <c r="AI5053"/>
    </row>
    <row r="5054" spans="22:35" ht="12.75">
      <c r="V5054"/>
      <c r="AI5054"/>
    </row>
    <row r="5055" spans="22:35" ht="12.75">
      <c r="V5055"/>
      <c r="AI5055"/>
    </row>
    <row r="5056" spans="22:35" ht="12.75">
      <c r="V5056"/>
      <c r="AI5056"/>
    </row>
    <row r="5057" spans="22:35" ht="12.75">
      <c r="V5057"/>
      <c r="AI5057"/>
    </row>
    <row r="5058" spans="22:35" ht="12.75">
      <c r="V5058"/>
      <c r="AI5058"/>
    </row>
    <row r="5059" spans="22:35" ht="12.75">
      <c r="V5059"/>
      <c r="AI5059"/>
    </row>
    <row r="5060" spans="22:35" ht="12.75">
      <c r="V5060"/>
      <c r="AI5060"/>
    </row>
    <row r="5061" spans="22:35" ht="12.75">
      <c r="V5061"/>
      <c r="AI5061"/>
    </row>
    <row r="5062" spans="22:35" ht="12.75">
      <c r="V5062"/>
      <c r="AI5062"/>
    </row>
    <row r="5063" spans="22:35" ht="12.75">
      <c r="V5063"/>
      <c r="AI5063"/>
    </row>
    <row r="5064" spans="22:35" ht="12.75">
      <c r="V5064"/>
      <c r="AI5064"/>
    </row>
    <row r="5065" spans="22:35" ht="12.75">
      <c r="V5065"/>
      <c r="AI5065"/>
    </row>
    <row r="5066" spans="22:35" ht="12.75">
      <c r="V5066"/>
      <c r="AI5066"/>
    </row>
    <row r="5067" spans="22:35" ht="12.75">
      <c r="V5067"/>
      <c r="AI5067"/>
    </row>
    <row r="5068" spans="22:35" ht="12.75">
      <c r="V5068"/>
      <c r="AI5068"/>
    </row>
    <row r="5069" spans="22:35" ht="12.75">
      <c r="V5069"/>
      <c r="AI5069"/>
    </row>
    <row r="5070" spans="22:35" ht="12.75">
      <c r="V5070"/>
      <c r="AI5070"/>
    </row>
    <row r="5071" spans="22:35" ht="12.75">
      <c r="V5071"/>
      <c r="AI5071"/>
    </row>
    <row r="5072" spans="22:35" ht="12.75">
      <c r="V5072"/>
      <c r="AI5072"/>
    </row>
    <row r="5073" spans="22:35" ht="12.75">
      <c r="V5073"/>
      <c r="AI5073"/>
    </row>
    <row r="5074" spans="22:35" ht="12.75">
      <c r="V5074"/>
      <c r="AI5074"/>
    </row>
    <row r="5075" spans="22:35" ht="12.75">
      <c r="V5075"/>
      <c r="AI5075"/>
    </row>
    <row r="5076" spans="22:35" ht="12.75">
      <c r="V5076"/>
      <c r="AI5076"/>
    </row>
    <row r="5077" spans="22:35" ht="12.75">
      <c r="V5077"/>
      <c r="AI5077"/>
    </row>
    <row r="5078" spans="22:35" ht="12.75">
      <c r="V5078"/>
      <c r="AI5078"/>
    </row>
    <row r="5079" spans="22:35" ht="12.75">
      <c r="V5079"/>
      <c r="AI5079"/>
    </row>
    <row r="5080" spans="22:35" ht="12.75">
      <c r="V5080"/>
      <c r="AI5080"/>
    </row>
    <row r="5081" spans="22:35" ht="12.75">
      <c r="V5081"/>
      <c r="AI5081"/>
    </row>
    <row r="5082" spans="22:35" ht="12.75">
      <c r="V5082"/>
      <c r="AI5082"/>
    </row>
    <row r="5083" spans="22:35" ht="12.75">
      <c r="V5083"/>
      <c r="AI5083"/>
    </row>
    <row r="5084" spans="22:35" ht="12.75">
      <c r="V5084"/>
      <c r="AI5084"/>
    </row>
    <row r="5085" spans="22:35" ht="12.75">
      <c r="V5085"/>
      <c r="AI5085"/>
    </row>
    <row r="5086" spans="22:35" ht="12.75">
      <c r="V5086"/>
      <c r="AI5086"/>
    </row>
    <row r="5087" spans="22:35" ht="12.75">
      <c r="V5087"/>
      <c r="AI5087"/>
    </row>
    <row r="5088" spans="22:35" ht="12.75">
      <c r="V5088"/>
      <c r="AI5088"/>
    </row>
    <row r="5089" spans="22:35" ht="12.75">
      <c r="V5089"/>
      <c r="AI5089"/>
    </row>
    <row r="5090" spans="22:35" ht="12.75">
      <c r="V5090"/>
      <c r="AI5090"/>
    </row>
    <row r="5091" spans="22:35" ht="12.75">
      <c r="V5091"/>
      <c r="AI5091"/>
    </row>
    <row r="5092" spans="22:35" ht="12.75">
      <c r="V5092"/>
      <c r="AI5092"/>
    </row>
    <row r="5093" spans="22:35" ht="12.75">
      <c r="V5093"/>
      <c r="AI5093"/>
    </row>
    <row r="5094" spans="22:35" ht="12.75">
      <c r="V5094"/>
      <c r="AI5094"/>
    </row>
    <row r="5095" spans="22:35" ht="12.75">
      <c r="V5095"/>
      <c r="AI5095"/>
    </row>
    <row r="5096" spans="22:35" ht="12.75">
      <c r="V5096"/>
      <c r="AI5096"/>
    </row>
    <row r="5097" spans="22:35" ht="12.75">
      <c r="V5097"/>
      <c r="AI5097"/>
    </row>
    <row r="5098" spans="22:35" ht="12.75">
      <c r="V5098"/>
      <c r="AI5098"/>
    </row>
    <row r="5099" spans="22:35" ht="12.75">
      <c r="V5099"/>
      <c r="AI5099"/>
    </row>
    <row r="5100" spans="22:35" ht="12.75">
      <c r="V5100"/>
      <c r="AI5100"/>
    </row>
    <row r="5101" spans="22:35" ht="12.75">
      <c r="V5101"/>
      <c r="AI5101"/>
    </row>
    <row r="5102" spans="22:35" ht="12.75">
      <c r="V5102"/>
      <c r="AI5102"/>
    </row>
    <row r="5103" spans="22:35" ht="12.75">
      <c r="V5103"/>
      <c r="AI5103"/>
    </row>
    <row r="5104" spans="22:35" ht="12.75">
      <c r="V5104"/>
      <c r="AI5104"/>
    </row>
    <row r="5105" spans="22:35" ht="12.75">
      <c r="V5105"/>
      <c r="AI5105"/>
    </row>
    <row r="5106" spans="22:35" ht="12.75">
      <c r="V5106"/>
      <c r="AI5106"/>
    </row>
    <row r="5107" spans="22:35" ht="12.75">
      <c r="V5107"/>
      <c r="AI5107"/>
    </row>
    <row r="5108" spans="22:35" ht="12.75">
      <c r="V5108"/>
      <c r="AI5108"/>
    </row>
    <row r="5109" spans="22:35" ht="12.75">
      <c r="V5109"/>
      <c r="AI5109"/>
    </row>
    <row r="5110" spans="22:35" ht="12.75">
      <c r="V5110"/>
      <c r="AI5110"/>
    </row>
    <row r="5111" spans="22:35" ht="12.75">
      <c r="V5111"/>
      <c r="AI5111"/>
    </row>
    <row r="5112" spans="22:35" ht="12.75">
      <c r="V5112"/>
      <c r="AI5112"/>
    </row>
    <row r="5113" spans="22:35" ht="12.75">
      <c r="V5113"/>
      <c r="AI5113"/>
    </row>
    <row r="5114" spans="22:35" ht="12.75">
      <c r="V5114"/>
      <c r="AI5114"/>
    </row>
    <row r="5115" spans="22:35" ht="12.75">
      <c r="V5115"/>
      <c r="AI5115"/>
    </row>
    <row r="5116" spans="22:35" ht="12.75">
      <c r="V5116"/>
      <c r="AI5116"/>
    </row>
    <row r="5117" spans="22:35" ht="12.75">
      <c r="V5117"/>
      <c r="AI5117"/>
    </row>
    <row r="5118" spans="22:35" ht="12.75">
      <c r="V5118"/>
      <c r="AI5118"/>
    </row>
    <row r="5119" spans="22:35" ht="12.75">
      <c r="V5119"/>
      <c r="AI5119"/>
    </row>
    <row r="5120" spans="22:35" ht="12.75">
      <c r="V5120"/>
      <c r="AI5120"/>
    </row>
    <row r="5121" spans="22:35" ht="12.75">
      <c r="V5121"/>
      <c r="AI5121"/>
    </row>
    <row r="5122" spans="22:35" ht="12.75">
      <c r="V5122"/>
      <c r="AI5122"/>
    </row>
    <row r="5123" spans="22:35" ht="12.75">
      <c r="V5123"/>
      <c r="AI5123"/>
    </row>
    <row r="5124" spans="22:35" ht="12.75">
      <c r="V5124"/>
      <c r="AI5124"/>
    </row>
    <row r="5125" spans="22:35" ht="12.75">
      <c r="V5125"/>
      <c r="AI5125"/>
    </row>
    <row r="5126" spans="22:35" ht="12.75">
      <c r="V5126"/>
      <c r="AI5126"/>
    </row>
    <row r="5127" spans="22:35" ht="12.75">
      <c r="V5127"/>
      <c r="AI5127"/>
    </row>
    <row r="5128" spans="22:35" ht="12.75">
      <c r="V5128"/>
      <c r="AI5128"/>
    </row>
    <row r="5129" spans="22:35" ht="12.75">
      <c r="V5129"/>
      <c r="AI5129"/>
    </row>
    <row r="5130" spans="22:35" ht="12.75">
      <c r="V5130"/>
      <c r="AI5130"/>
    </row>
    <row r="5131" spans="22:35" ht="12.75">
      <c r="V5131"/>
      <c r="AI5131"/>
    </row>
    <row r="5132" spans="22:35" ht="12.75">
      <c r="V5132"/>
      <c r="AI5132"/>
    </row>
    <row r="5133" spans="22:35" ht="12.75">
      <c r="V5133"/>
      <c r="AI5133"/>
    </row>
    <row r="5134" spans="22:35" ht="12.75">
      <c r="V5134"/>
      <c r="AI5134"/>
    </row>
    <row r="5135" spans="22:35" ht="12.75">
      <c r="V5135"/>
      <c r="AI5135"/>
    </row>
    <row r="5136" spans="22:35" ht="12.75">
      <c r="V5136"/>
      <c r="AI5136"/>
    </row>
    <row r="5137" spans="22:35" ht="12.75">
      <c r="V5137"/>
      <c r="AI5137"/>
    </row>
    <row r="5138" spans="22:35" ht="12.75">
      <c r="V5138"/>
      <c r="AI5138"/>
    </row>
    <row r="5139" spans="22:35" ht="12.75">
      <c r="V5139"/>
      <c r="AI5139"/>
    </row>
    <row r="5140" spans="22:35" ht="12.75">
      <c r="V5140"/>
      <c r="AI5140"/>
    </row>
    <row r="5141" spans="22:35" ht="12.75">
      <c r="V5141"/>
      <c r="AI5141"/>
    </row>
    <row r="5142" spans="22:35" ht="12.75">
      <c r="V5142"/>
      <c r="AI5142"/>
    </row>
    <row r="5143" spans="22:35" ht="12.75">
      <c r="V5143"/>
      <c r="AI5143"/>
    </row>
    <row r="5144" spans="22:35" ht="12.75">
      <c r="V5144"/>
      <c r="AI5144"/>
    </row>
    <row r="5145" spans="22:35" ht="12.75">
      <c r="V5145"/>
      <c r="AI5145"/>
    </row>
    <row r="5146" spans="22:35" ht="12.75">
      <c r="V5146"/>
      <c r="AI5146"/>
    </row>
    <row r="5147" spans="22:35" ht="12.75">
      <c r="V5147"/>
      <c r="AI5147"/>
    </row>
    <row r="5148" spans="22:35" ht="12.75">
      <c r="V5148"/>
      <c r="AI5148"/>
    </row>
    <row r="5149" spans="22:35" ht="12.75">
      <c r="V5149"/>
      <c r="AI5149"/>
    </row>
    <row r="5150" spans="22:35" ht="12.75">
      <c r="V5150"/>
      <c r="AI5150"/>
    </row>
    <row r="5151" spans="22:35" ht="12.75">
      <c r="V5151"/>
      <c r="AI5151"/>
    </row>
    <row r="5152" spans="22:35" ht="12.75">
      <c r="V5152"/>
      <c r="AI5152"/>
    </row>
    <row r="5153" spans="22:35" ht="12.75">
      <c r="V5153"/>
      <c r="AI5153"/>
    </row>
    <row r="5154" spans="22:35" ht="12.75">
      <c r="V5154"/>
      <c r="AI5154"/>
    </row>
    <row r="5155" spans="22:35" ht="12.75">
      <c r="V5155"/>
      <c r="AI5155"/>
    </row>
    <row r="5156" spans="22:35" ht="12.75">
      <c r="V5156"/>
      <c r="AI5156"/>
    </row>
    <row r="5157" spans="22:35" ht="12.75">
      <c r="V5157"/>
      <c r="AI5157"/>
    </row>
    <row r="5158" spans="22:35" ht="12.75">
      <c r="V5158"/>
      <c r="AI5158"/>
    </row>
    <row r="5159" spans="22:35" ht="12.75">
      <c r="V5159"/>
      <c r="AI5159"/>
    </row>
    <row r="5160" spans="22:35" ht="12.75">
      <c r="V5160"/>
      <c r="AI5160"/>
    </row>
    <row r="5161" spans="22:35" ht="12.75">
      <c r="V5161"/>
      <c r="AI5161"/>
    </row>
    <row r="5162" spans="22:35" ht="12.75">
      <c r="V5162"/>
      <c r="AI5162"/>
    </row>
    <row r="5163" spans="22:35" ht="12.75">
      <c r="V5163"/>
      <c r="AI5163"/>
    </row>
    <row r="5164" spans="22:35" ht="12.75">
      <c r="V5164"/>
      <c r="AI5164"/>
    </row>
    <row r="5165" spans="22:35" ht="12.75">
      <c r="V5165"/>
      <c r="AI5165"/>
    </row>
    <row r="5166" spans="22:35" ht="12.75">
      <c r="V5166"/>
      <c r="AI5166"/>
    </row>
    <row r="5167" spans="22:35" ht="12.75">
      <c r="V5167"/>
      <c r="AI5167"/>
    </row>
    <row r="5168" spans="22:35" ht="12.75">
      <c r="V5168"/>
      <c r="AI5168"/>
    </row>
    <row r="5169" spans="22:35" ht="12.75">
      <c r="V5169"/>
      <c r="AI5169"/>
    </row>
    <row r="5170" spans="22:35" ht="12.75">
      <c r="V5170"/>
      <c r="AI5170"/>
    </row>
    <row r="5171" spans="22:35" ht="12.75">
      <c r="V5171"/>
      <c r="AI5171"/>
    </row>
    <row r="5172" spans="22:35" ht="12.75">
      <c r="V5172"/>
      <c r="AI5172"/>
    </row>
    <row r="5173" spans="22:35" ht="12.75">
      <c r="V5173"/>
      <c r="AI5173"/>
    </row>
    <row r="5174" spans="22:35" ht="12.75">
      <c r="V5174"/>
      <c r="AI5174"/>
    </row>
    <row r="5175" spans="22:35" ht="12.75">
      <c r="V5175"/>
      <c r="AI5175"/>
    </row>
    <row r="5176" spans="22:35" ht="12.75">
      <c r="V5176"/>
      <c r="AI5176"/>
    </row>
    <row r="5177" spans="22:35" ht="12.75">
      <c r="V5177"/>
      <c r="AI5177"/>
    </row>
    <row r="5178" spans="22:35" ht="12.75">
      <c r="V5178"/>
      <c r="AI5178"/>
    </row>
    <row r="5179" spans="22:35" ht="12.75">
      <c r="V5179"/>
      <c r="AI5179"/>
    </row>
    <row r="5180" spans="22:35" ht="12.75">
      <c r="V5180"/>
      <c r="AI5180"/>
    </row>
    <row r="5181" spans="22:35" ht="12.75">
      <c r="V5181"/>
      <c r="AI5181"/>
    </row>
    <row r="5182" spans="22:35" ht="12.75">
      <c r="V5182"/>
      <c r="AI5182"/>
    </row>
    <row r="5183" spans="22:35" ht="12.75">
      <c r="V5183"/>
      <c r="AI5183"/>
    </row>
    <row r="5184" spans="22:35" ht="12.75">
      <c r="V5184"/>
      <c r="AI5184"/>
    </row>
    <row r="5185" spans="22:35" ht="12.75">
      <c r="V5185"/>
      <c r="AI5185"/>
    </row>
    <row r="5186" spans="22:35" ht="12.75">
      <c r="V5186"/>
      <c r="AI5186"/>
    </row>
    <row r="5187" spans="22:35" ht="12.75">
      <c r="V5187"/>
      <c r="AI5187"/>
    </row>
    <row r="5188" spans="22:35" ht="12.75">
      <c r="V5188"/>
      <c r="AI5188"/>
    </row>
    <row r="5189" spans="22:35" ht="12.75">
      <c r="V5189"/>
      <c r="AI5189"/>
    </row>
    <row r="5190" spans="22:35" ht="12.75">
      <c r="V5190"/>
      <c r="AI5190"/>
    </row>
    <row r="5191" spans="22:35" ht="12.75">
      <c r="V5191"/>
      <c r="AI5191"/>
    </row>
    <row r="5192" spans="22:35" ht="12.75">
      <c r="V5192"/>
      <c r="AI5192"/>
    </row>
    <row r="5193" spans="22:35" ht="12.75">
      <c r="V5193"/>
      <c r="AI5193"/>
    </row>
    <row r="5194" spans="22:35" ht="12.75">
      <c r="V5194"/>
      <c r="AI5194"/>
    </row>
    <row r="5195" spans="22:35" ht="12.75">
      <c r="V5195"/>
      <c r="AI5195"/>
    </row>
    <row r="5196" spans="22:35" ht="12.75">
      <c r="V5196"/>
      <c r="AI5196"/>
    </row>
    <row r="5197" spans="22:35" ht="12.75">
      <c r="V5197"/>
      <c r="AI5197"/>
    </row>
    <row r="5198" spans="22:35" ht="12.75">
      <c r="V5198"/>
      <c r="AI5198"/>
    </row>
    <row r="5199" spans="22:35" ht="12.75">
      <c r="V5199"/>
      <c r="AI5199"/>
    </row>
    <row r="5200" spans="22:35" ht="12.75">
      <c r="V5200"/>
      <c r="AI5200"/>
    </row>
    <row r="5201" spans="22:35" ht="12.75">
      <c r="V5201"/>
      <c r="AI5201"/>
    </row>
    <row r="5202" spans="22:35" ht="12.75">
      <c r="V5202"/>
      <c r="AI5202"/>
    </row>
    <row r="5203" spans="22:35" ht="12.75">
      <c r="V5203"/>
      <c r="AI5203"/>
    </row>
    <row r="5204" spans="22:35" ht="12.75">
      <c r="V5204"/>
      <c r="AI5204"/>
    </row>
    <row r="5205" spans="22:35" ht="12.75">
      <c r="V5205"/>
      <c r="AI5205"/>
    </row>
    <row r="5206" spans="22:35" ht="12.75">
      <c r="V5206"/>
      <c r="AI5206"/>
    </row>
    <row r="5207" spans="22:35" ht="12.75">
      <c r="V5207"/>
      <c r="AI5207"/>
    </row>
    <row r="5208" spans="22:35" ht="12.75">
      <c r="V5208"/>
      <c r="AI5208"/>
    </row>
    <row r="5209" spans="22:35" ht="12.75">
      <c r="V5209"/>
      <c r="AI5209"/>
    </row>
    <row r="5210" spans="22:35" ht="12.75">
      <c r="V5210"/>
      <c r="AI5210"/>
    </row>
    <row r="5211" spans="22:35" ht="12.75">
      <c r="V5211"/>
      <c r="AI5211"/>
    </row>
    <row r="5212" spans="22:35" ht="12.75">
      <c r="V5212"/>
      <c r="AI5212"/>
    </row>
    <row r="5213" spans="22:35" ht="12.75">
      <c r="V5213"/>
      <c r="AI5213"/>
    </row>
    <row r="5214" spans="22:35" ht="12.75">
      <c r="V5214"/>
      <c r="AI5214"/>
    </row>
    <row r="5215" spans="22:35" ht="12.75">
      <c r="V5215"/>
      <c r="AI5215"/>
    </row>
    <row r="5216" spans="22:35" ht="12.75">
      <c r="V5216"/>
      <c r="AI5216"/>
    </row>
    <row r="5217" spans="22:35" ht="12.75">
      <c r="V5217"/>
      <c r="AI5217"/>
    </row>
    <row r="5218" spans="22:35" ht="12.75">
      <c r="V5218"/>
      <c r="AI5218"/>
    </row>
    <row r="5219" spans="22:35" ht="12.75">
      <c r="V5219"/>
      <c r="AI5219"/>
    </row>
    <row r="5220" spans="22:35" ht="12.75">
      <c r="V5220"/>
      <c r="AI5220"/>
    </row>
    <row r="5221" spans="22:35" ht="12.75">
      <c r="V5221"/>
      <c r="AI5221"/>
    </row>
    <row r="5222" spans="22:35" ht="12.75">
      <c r="V5222"/>
      <c r="AI5222"/>
    </row>
    <row r="5223" spans="22:35" ht="12.75">
      <c r="V5223"/>
      <c r="AI5223"/>
    </row>
    <row r="5224" spans="22:35" ht="12.75">
      <c r="V5224"/>
      <c r="AI5224"/>
    </row>
    <row r="5225" spans="22:35" ht="12.75">
      <c r="V5225"/>
      <c r="AI5225"/>
    </row>
    <row r="5226" spans="22:35" ht="12.75">
      <c r="V5226"/>
      <c r="AI5226"/>
    </row>
    <row r="5227" spans="22:35" ht="12.75">
      <c r="V5227"/>
      <c r="AI5227"/>
    </row>
    <row r="5228" spans="22:35" ht="12.75">
      <c r="V5228"/>
      <c r="AI5228"/>
    </row>
    <row r="5229" spans="22:35" ht="12.75">
      <c r="V5229"/>
      <c r="AI5229"/>
    </row>
    <row r="5230" spans="22:35" ht="12.75">
      <c r="V5230"/>
      <c r="AI5230"/>
    </row>
    <row r="5231" spans="22:35" ht="12.75">
      <c r="V5231"/>
      <c r="AI5231"/>
    </row>
    <row r="5232" spans="22:35" ht="12.75">
      <c r="V5232"/>
      <c r="AI5232"/>
    </row>
    <row r="5233" spans="22:35" ht="12.75">
      <c r="V5233"/>
      <c r="AI5233"/>
    </row>
    <row r="5234" spans="22:35" ht="12.75">
      <c r="V5234"/>
      <c r="AI5234"/>
    </row>
    <row r="5235" spans="22:35" ht="12.75">
      <c r="V5235"/>
      <c r="AI5235"/>
    </row>
    <row r="5236" spans="22:35" ht="12.75">
      <c r="V5236"/>
      <c r="AI5236"/>
    </row>
    <row r="5237" spans="22:35" ht="12.75">
      <c r="V5237"/>
      <c r="AI5237"/>
    </row>
    <row r="5238" spans="22:35" ht="12.75">
      <c r="V5238"/>
      <c r="AI5238"/>
    </row>
    <row r="5239" spans="22:35" ht="12.75">
      <c r="V5239"/>
      <c r="AI5239"/>
    </row>
    <row r="5240" spans="22:35" ht="12.75">
      <c r="V5240"/>
      <c r="AI5240"/>
    </row>
    <row r="5241" spans="22:35" ht="12.75">
      <c r="V5241"/>
      <c r="AI5241"/>
    </row>
    <row r="5242" spans="22:35" ht="12.75">
      <c r="V5242"/>
      <c r="AI5242"/>
    </row>
    <row r="5243" spans="22:35" ht="12.75">
      <c r="V5243"/>
      <c r="AI5243"/>
    </row>
    <row r="5244" spans="22:35" ht="12.75">
      <c r="V5244"/>
      <c r="AI5244"/>
    </row>
    <row r="5245" spans="22:35" ht="12.75">
      <c r="V5245"/>
      <c r="AI5245"/>
    </row>
    <row r="5246" spans="22:35" ht="12.75">
      <c r="V5246"/>
      <c r="AI5246"/>
    </row>
    <row r="5247" spans="22:35" ht="12.75">
      <c r="V5247"/>
      <c r="AI5247"/>
    </row>
    <row r="5248" spans="22:35" ht="12.75">
      <c r="V5248"/>
      <c r="AI5248"/>
    </row>
    <row r="5249" spans="22:35" ht="12.75">
      <c r="V5249"/>
      <c r="AI5249"/>
    </row>
    <row r="5250" spans="22:35" ht="12.75">
      <c r="V5250"/>
      <c r="AI5250"/>
    </row>
    <row r="5251" spans="22:35" ht="12.75">
      <c r="V5251"/>
      <c r="AI5251"/>
    </row>
    <row r="5252" spans="22:35" ht="12.75">
      <c r="V5252"/>
      <c r="AI5252"/>
    </row>
    <row r="5253" spans="22:35" ht="12.75">
      <c r="V5253"/>
      <c r="AI5253"/>
    </row>
    <row r="5254" spans="22:35" ht="12.75">
      <c r="V5254"/>
      <c r="AI5254"/>
    </row>
    <row r="5255" spans="22:35" ht="12.75">
      <c r="V5255"/>
      <c r="AI5255"/>
    </row>
    <row r="5256" spans="22:35" ht="12.75">
      <c r="V5256"/>
      <c r="AI5256"/>
    </row>
    <row r="5257" spans="22:35" ht="12.75">
      <c r="V5257"/>
      <c r="AI5257"/>
    </row>
    <row r="5258" spans="22:35" ht="12.75">
      <c r="V5258"/>
      <c r="AI5258"/>
    </row>
    <row r="5259" spans="22:35" ht="12.75">
      <c r="V5259"/>
      <c r="AI5259"/>
    </row>
    <row r="5260" spans="22:35" ht="12.75">
      <c r="V5260"/>
      <c r="AI5260"/>
    </row>
    <row r="5261" spans="22:35" ht="12.75">
      <c r="V5261"/>
      <c r="AI5261"/>
    </row>
    <row r="5262" spans="22:35" ht="12.75">
      <c r="V5262"/>
      <c r="AI5262"/>
    </row>
    <row r="5263" spans="22:35" ht="12.75">
      <c r="V5263"/>
      <c r="AI5263"/>
    </row>
    <row r="5264" spans="22:35" ht="12.75">
      <c r="V5264"/>
      <c r="AI5264"/>
    </row>
    <row r="5265" spans="22:35" ht="12.75">
      <c r="V5265"/>
      <c r="AI5265"/>
    </row>
    <row r="5266" spans="22:35" ht="12.75">
      <c r="V5266"/>
      <c r="AI5266"/>
    </row>
    <row r="5267" spans="22:35" ht="12.75">
      <c r="V5267"/>
      <c r="AI5267"/>
    </row>
    <row r="5268" spans="22:35" ht="12.75">
      <c r="V5268"/>
      <c r="AI5268"/>
    </row>
    <row r="5269" spans="22:35" ht="12.75">
      <c r="V5269"/>
      <c r="AI5269"/>
    </row>
    <row r="5270" spans="22:35" ht="12.75">
      <c r="V5270"/>
      <c r="AI5270"/>
    </row>
    <row r="5271" spans="22:35" ht="12.75">
      <c r="V5271"/>
      <c r="AI5271"/>
    </row>
    <row r="5272" spans="22:35" ht="12.75">
      <c r="V5272"/>
      <c r="AI5272"/>
    </row>
    <row r="5273" spans="22:35" ht="12.75">
      <c r="V5273"/>
      <c r="AI5273"/>
    </row>
    <row r="5274" spans="22:35" ht="12.75">
      <c r="V5274"/>
      <c r="AI5274"/>
    </row>
    <row r="5275" spans="22:35" ht="12.75">
      <c r="V5275"/>
      <c r="AI5275"/>
    </row>
    <row r="5276" spans="22:35" ht="12.75">
      <c r="V5276"/>
      <c r="AI5276"/>
    </row>
    <row r="5277" spans="22:35" ht="12.75">
      <c r="V5277"/>
      <c r="AI5277"/>
    </row>
    <row r="5278" spans="22:35" ht="12.75">
      <c r="V5278"/>
      <c r="AI5278"/>
    </row>
    <row r="5279" spans="22:35" ht="12.75">
      <c r="V5279"/>
      <c r="AI5279"/>
    </row>
    <row r="5280" spans="22:35" ht="12.75">
      <c r="V5280"/>
      <c r="AI5280"/>
    </row>
    <row r="5281" spans="22:35" ht="12.75">
      <c r="V5281"/>
      <c r="AI5281"/>
    </row>
    <row r="5282" spans="22:35" ht="12.75">
      <c r="V5282"/>
      <c r="AI5282"/>
    </row>
    <row r="5283" spans="22:35" ht="12.75">
      <c r="V5283"/>
      <c r="AI5283"/>
    </row>
    <row r="5284" spans="22:35" ht="12.75">
      <c r="V5284"/>
      <c r="AI5284"/>
    </row>
    <row r="5285" spans="22:35" ht="12.75">
      <c r="V5285"/>
      <c r="AI5285"/>
    </row>
    <row r="5286" spans="22:35" ht="12.75">
      <c r="V5286"/>
      <c r="AI5286"/>
    </row>
    <row r="5287" spans="22:35" ht="12.75">
      <c r="V5287"/>
      <c r="AI5287"/>
    </row>
    <row r="5288" spans="22:35" ht="12.75">
      <c r="V5288"/>
      <c r="AI5288"/>
    </row>
    <row r="5289" spans="22:35" ht="12.75">
      <c r="V5289"/>
      <c r="AI5289"/>
    </row>
    <row r="5290" spans="22:35" ht="12.75">
      <c r="V5290"/>
      <c r="AI5290"/>
    </row>
    <row r="5291" spans="22:35" ht="12.75">
      <c r="V5291"/>
      <c r="AI5291"/>
    </row>
    <row r="5292" spans="22:35" ht="12.75">
      <c r="V5292"/>
      <c r="AI5292"/>
    </row>
    <row r="5293" spans="22:35" ht="12.75">
      <c r="V5293"/>
      <c r="AI5293"/>
    </row>
    <row r="5294" spans="22:35" ht="12.75">
      <c r="V5294"/>
      <c r="AI5294"/>
    </row>
    <row r="5295" spans="22:35" ht="12.75">
      <c r="V5295"/>
      <c r="AI5295"/>
    </row>
    <row r="5296" spans="22:35" ht="12.75">
      <c r="V5296"/>
      <c r="AI5296"/>
    </row>
    <row r="5297" spans="22:35" ht="12.75">
      <c r="V5297"/>
      <c r="AI5297"/>
    </row>
    <row r="5298" spans="22:35" ht="12.75">
      <c r="V5298"/>
      <c r="AI5298"/>
    </row>
    <row r="5299" spans="22:35" ht="12.75">
      <c r="V5299"/>
      <c r="AI5299"/>
    </row>
    <row r="5300" spans="22:35" ht="12.75">
      <c r="V5300"/>
      <c r="AI5300"/>
    </row>
    <row r="5301" spans="22:35" ht="12.75">
      <c r="V5301"/>
      <c r="AI5301"/>
    </row>
    <row r="5302" spans="22:35" ht="12.75">
      <c r="V5302"/>
      <c r="AI5302"/>
    </row>
    <row r="5303" spans="22:35" ht="12.75">
      <c r="V5303"/>
      <c r="AI5303"/>
    </row>
    <row r="5304" spans="22:35" ht="12.75">
      <c r="V5304"/>
      <c r="AI5304"/>
    </row>
    <row r="5305" spans="22:35" ht="12.75">
      <c r="V5305"/>
      <c r="AI5305"/>
    </row>
    <row r="5306" spans="22:35" ht="12.75">
      <c r="V5306"/>
      <c r="AI5306"/>
    </row>
    <row r="5307" spans="22:35" ht="12.75">
      <c r="V5307"/>
      <c r="AI5307"/>
    </row>
    <row r="5308" spans="22:35" ht="12.75">
      <c r="V5308"/>
      <c r="AI5308"/>
    </row>
    <row r="5309" spans="22:35" ht="12.75">
      <c r="V5309"/>
      <c r="AI5309"/>
    </row>
    <row r="5310" spans="22:35" ht="12.75">
      <c r="V5310"/>
      <c r="AI5310"/>
    </row>
    <row r="5311" spans="22:35" ht="12.75">
      <c r="V5311"/>
      <c r="AI5311"/>
    </row>
    <row r="5312" spans="22:35" ht="12.75">
      <c r="V5312"/>
      <c r="AI5312"/>
    </row>
    <row r="5313" spans="22:35" ht="12.75">
      <c r="V5313"/>
      <c r="AI5313"/>
    </row>
    <row r="5314" spans="22:35" ht="12.75">
      <c r="V5314"/>
      <c r="AI5314"/>
    </row>
    <row r="5315" spans="22:35" ht="12.75">
      <c r="V5315"/>
      <c r="AI5315"/>
    </row>
    <row r="5316" spans="22:35" ht="12.75">
      <c r="V5316"/>
      <c r="AI5316"/>
    </row>
    <row r="5317" spans="22:35" ht="12.75">
      <c r="V5317"/>
      <c r="AI5317"/>
    </row>
    <row r="5318" spans="22:35" ht="12.75">
      <c r="V5318"/>
      <c r="AI5318"/>
    </row>
    <row r="5319" spans="22:35" ht="12.75">
      <c r="V5319"/>
      <c r="AI5319"/>
    </row>
    <row r="5320" spans="22:35" ht="12.75">
      <c r="V5320"/>
      <c r="AI5320"/>
    </row>
    <row r="5321" spans="22:35" ht="12.75">
      <c r="V5321"/>
      <c r="AI5321"/>
    </row>
    <row r="5322" spans="22:35" ht="12.75">
      <c r="V5322"/>
      <c r="AI5322"/>
    </row>
    <row r="5323" spans="22:35" ht="12.75">
      <c r="V5323"/>
      <c r="AI5323"/>
    </row>
    <row r="5324" spans="22:35" ht="12.75">
      <c r="V5324"/>
      <c r="AI5324"/>
    </row>
    <row r="5325" spans="22:35" ht="12.75">
      <c r="V5325"/>
      <c r="AI5325"/>
    </row>
    <row r="5326" spans="22:35" ht="12.75">
      <c r="V5326"/>
      <c r="AI5326"/>
    </row>
    <row r="5327" spans="22:35" ht="12.75">
      <c r="V5327"/>
      <c r="AI5327"/>
    </row>
    <row r="5328" spans="22:35" ht="12.75">
      <c r="V5328"/>
      <c r="AI5328"/>
    </row>
    <row r="5329" spans="22:35" ht="12.75">
      <c r="V5329"/>
      <c r="AI5329"/>
    </row>
    <row r="5330" spans="22:35" ht="12.75">
      <c r="V5330"/>
      <c r="AI5330"/>
    </row>
    <row r="5331" spans="22:35" ht="12.75">
      <c r="V5331"/>
      <c r="AI5331"/>
    </row>
    <row r="5332" spans="22:35" ht="12.75">
      <c r="V5332"/>
      <c r="AI5332"/>
    </row>
    <row r="5333" spans="22:35" ht="12.75">
      <c r="V5333"/>
      <c r="AI5333"/>
    </row>
    <row r="5334" spans="22:35" ht="12.75">
      <c r="V5334"/>
      <c r="AI5334"/>
    </row>
    <row r="5335" spans="22:35" ht="12.75">
      <c r="V5335"/>
      <c r="AI5335"/>
    </row>
    <row r="5336" spans="22:35" ht="12.75">
      <c r="V5336"/>
      <c r="AI5336"/>
    </row>
    <row r="5337" spans="22:35" ht="12.75">
      <c r="V5337"/>
      <c r="AI5337"/>
    </row>
    <row r="5338" spans="22:35" ht="12.75">
      <c r="V5338"/>
      <c r="AI5338"/>
    </row>
    <row r="5339" spans="22:35" ht="12.75">
      <c r="V5339"/>
      <c r="AI5339"/>
    </row>
    <row r="5340" spans="22:35" ht="12.75">
      <c r="V5340"/>
      <c r="AI5340"/>
    </row>
    <row r="5341" spans="22:35" ht="12.75">
      <c r="V5341"/>
      <c r="AI5341"/>
    </row>
    <row r="5342" spans="22:35" ht="12.75">
      <c r="V5342"/>
      <c r="AI5342"/>
    </row>
    <row r="5343" spans="22:35" ht="12.75">
      <c r="V5343"/>
      <c r="AI5343"/>
    </row>
    <row r="5344" spans="22:35" ht="12.75">
      <c r="V5344"/>
      <c r="AI5344"/>
    </row>
    <row r="5345" spans="22:35" ht="12.75">
      <c r="V5345"/>
      <c r="AI5345"/>
    </row>
    <row r="5346" spans="22:35" ht="12.75">
      <c r="V5346"/>
      <c r="AI5346"/>
    </row>
    <row r="5347" spans="22:35" ht="12.75">
      <c r="V5347"/>
      <c r="AI5347"/>
    </row>
    <row r="5348" spans="22:35" ht="12.75">
      <c r="V5348"/>
      <c r="AI5348"/>
    </row>
    <row r="5349" spans="22:35" ht="12.75">
      <c r="V5349"/>
      <c r="AI5349"/>
    </row>
    <row r="5350" spans="22:35" ht="12.75">
      <c r="V5350"/>
      <c r="AI5350"/>
    </row>
    <row r="5351" spans="22:35" ht="12.75">
      <c r="V5351"/>
      <c r="AI5351"/>
    </row>
    <row r="5352" spans="22:35" ht="12.75">
      <c r="V5352"/>
      <c r="AI5352"/>
    </row>
    <row r="5353" spans="22:35" ht="12.75">
      <c r="V5353"/>
      <c r="AI5353"/>
    </row>
    <row r="5354" spans="22:35" ht="12.75">
      <c r="V5354"/>
      <c r="AI5354"/>
    </row>
    <row r="5355" spans="22:35" ht="12.75">
      <c r="V5355"/>
      <c r="AI5355"/>
    </row>
    <row r="5356" spans="22:35" ht="12.75">
      <c r="V5356"/>
      <c r="AI5356"/>
    </row>
    <row r="5357" spans="22:35" ht="12.75">
      <c r="V5357"/>
      <c r="AI5357"/>
    </row>
    <row r="5358" spans="22:35" ht="12.75">
      <c r="V5358"/>
      <c r="AI5358"/>
    </row>
    <row r="5359" spans="22:35" ht="12.75">
      <c r="V5359"/>
      <c r="AI5359"/>
    </row>
    <row r="5360" spans="22:35" ht="12.75">
      <c r="V5360"/>
      <c r="AI5360"/>
    </row>
    <row r="5361" spans="22:35" ht="12.75">
      <c r="V5361"/>
      <c r="AI5361"/>
    </row>
    <row r="5362" spans="22:35" ht="12.75">
      <c r="V5362"/>
      <c r="AI5362"/>
    </row>
    <row r="5363" spans="22:35" ht="12.75">
      <c r="V5363"/>
      <c r="AI5363"/>
    </row>
    <row r="5364" spans="22:35" ht="12.75">
      <c r="V5364"/>
      <c r="AI5364"/>
    </row>
    <row r="5365" spans="22:35" ht="12.75">
      <c r="V5365"/>
      <c r="AI5365"/>
    </row>
    <row r="5366" spans="22:35" ht="12.75">
      <c r="V5366"/>
      <c r="AI5366"/>
    </row>
    <row r="5367" spans="22:35" ht="12.75">
      <c r="V5367"/>
      <c r="AI5367"/>
    </row>
    <row r="5368" spans="22:35" ht="12.75">
      <c r="V5368"/>
      <c r="AI5368"/>
    </row>
    <row r="5369" spans="22:35" ht="12.75">
      <c r="V5369"/>
      <c r="AI5369"/>
    </row>
    <row r="5370" spans="22:35" ht="12.75">
      <c r="V5370"/>
      <c r="AI5370"/>
    </row>
    <row r="5371" spans="22:35" ht="12.75">
      <c r="V5371"/>
      <c r="AI5371"/>
    </row>
    <row r="5372" spans="22:35" ht="12.75">
      <c r="V5372"/>
      <c r="AI5372"/>
    </row>
    <row r="5373" spans="22:35" ht="12.75">
      <c r="V5373"/>
      <c r="AI5373"/>
    </row>
    <row r="5374" spans="22:35" ht="12.75">
      <c r="V5374"/>
      <c r="AI5374"/>
    </row>
    <row r="5375" spans="22:35" ht="12.75">
      <c r="V5375"/>
      <c r="AI5375"/>
    </row>
    <row r="5376" spans="22:35" ht="12.75">
      <c r="V5376"/>
      <c r="AI5376"/>
    </row>
    <row r="5377" spans="22:35" ht="12.75">
      <c r="V5377"/>
      <c r="AI5377"/>
    </row>
    <row r="5378" spans="22:35" ht="12.75">
      <c r="V5378"/>
      <c r="AI5378"/>
    </row>
    <row r="5379" spans="22:35" ht="12.75">
      <c r="V5379"/>
      <c r="AI5379"/>
    </row>
    <row r="5380" spans="22:35" ht="12.75">
      <c r="V5380"/>
      <c r="AI5380"/>
    </row>
    <row r="5381" spans="22:35" ht="12.75">
      <c r="V5381"/>
      <c r="AI5381"/>
    </row>
    <row r="5382" spans="22:35" ht="12.75">
      <c r="V5382"/>
      <c r="AI5382"/>
    </row>
    <row r="5383" spans="22:35" ht="12.75">
      <c r="V5383"/>
      <c r="AI5383"/>
    </row>
    <row r="5384" spans="22:35" ht="12.75">
      <c r="V5384"/>
      <c r="AI5384"/>
    </row>
    <row r="5385" spans="22:35" ht="12.75">
      <c r="V5385"/>
      <c r="AI5385"/>
    </row>
    <row r="5386" spans="22:35" ht="12.75">
      <c r="V5386"/>
      <c r="AI5386"/>
    </row>
    <row r="5387" spans="22:35" ht="12.75">
      <c r="V5387"/>
      <c r="AI5387"/>
    </row>
    <row r="5388" spans="22:35" ht="12.75">
      <c r="V5388"/>
      <c r="AI5388"/>
    </row>
    <row r="5389" spans="22:35" ht="12.75">
      <c r="V5389"/>
      <c r="AI5389"/>
    </row>
    <row r="5390" spans="22:35" ht="12.75">
      <c r="V5390"/>
      <c r="AI5390"/>
    </row>
    <row r="5391" spans="22:35" ht="12.75">
      <c r="V5391"/>
      <c r="AI5391"/>
    </row>
    <row r="5392" spans="22:35" ht="12.75">
      <c r="V5392"/>
      <c r="AI5392"/>
    </row>
    <row r="5393" spans="22:35" ht="12.75">
      <c r="V5393"/>
      <c r="AI5393"/>
    </row>
    <row r="5394" spans="22:35" ht="12.75">
      <c r="V5394"/>
      <c r="AI5394"/>
    </row>
    <row r="5395" spans="22:35" ht="12.75">
      <c r="V5395"/>
      <c r="AI5395"/>
    </row>
    <row r="5396" spans="22:35" ht="12.75">
      <c r="V5396"/>
      <c r="AI5396"/>
    </row>
    <row r="5397" spans="22:35" ht="12.75">
      <c r="V5397"/>
      <c r="AI5397"/>
    </row>
    <row r="5398" spans="22:35" ht="12.75">
      <c r="V5398"/>
      <c r="AI5398"/>
    </row>
    <row r="5399" spans="22:35" ht="12.75">
      <c r="V5399"/>
      <c r="AI5399"/>
    </row>
    <row r="5400" spans="22:35" ht="12.75">
      <c r="V5400"/>
      <c r="AI5400"/>
    </row>
    <row r="5401" spans="22:35" ht="12.75">
      <c r="V5401"/>
      <c r="AI5401"/>
    </row>
    <row r="5402" spans="22:35" ht="12.75">
      <c r="V5402"/>
      <c r="AI5402"/>
    </row>
    <row r="5403" spans="22:35" ht="12.75">
      <c r="V5403"/>
      <c r="AI5403"/>
    </row>
    <row r="5404" spans="22:35" ht="12.75">
      <c r="V5404"/>
      <c r="AI5404"/>
    </row>
    <row r="5405" spans="22:35" ht="12.75">
      <c r="V5405"/>
      <c r="AI5405"/>
    </row>
    <row r="5406" spans="22:35" ht="12.75">
      <c r="V5406"/>
      <c r="AI5406"/>
    </row>
    <row r="5407" spans="22:35" ht="12.75">
      <c r="V5407"/>
      <c r="AI5407"/>
    </row>
    <row r="5408" spans="22:35" ht="12.75">
      <c r="V5408"/>
      <c r="AI5408"/>
    </row>
    <row r="5409" spans="22:35" ht="12.75">
      <c r="V5409"/>
      <c r="AI5409"/>
    </row>
    <row r="5410" spans="22:35" ht="12.75">
      <c r="V5410"/>
      <c r="AI5410"/>
    </row>
    <row r="5411" spans="22:35" ht="12.75">
      <c r="V5411"/>
      <c r="AI5411"/>
    </row>
    <row r="5412" spans="22:35" ht="12.75">
      <c r="V5412"/>
      <c r="AI5412"/>
    </row>
    <row r="5413" spans="22:35" ht="12.75">
      <c r="V5413"/>
      <c r="AI5413"/>
    </row>
    <row r="5414" spans="22:35" ht="12.75">
      <c r="V5414"/>
      <c r="AI5414"/>
    </row>
    <row r="5415" spans="22:35" ht="12.75">
      <c r="V5415"/>
      <c r="AI5415"/>
    </row>
    <row r="5416" spans="22:35" ht="12.75">
      <c r="V5416"/>
      <c r="AI5416"/>
    </row>
    <row r="5417" spans="22:35" ht="12.75">
      <c r="V5417"/>
      <c r="AI5417"/>
    </row>
    <row r="5418" spans="22:35" ht="12.75">
      <c r="V5418"/>
      <c r="AI5418"/>
    </row>
    <row r="5419" spans="22:35" ht="12.75">
      <c r="V5419"/>
      <c r="AI5419"/>
    </row>
    <row r="5420" spans="22:35" ht="12.75">
      <c r="V5420"/>
      <c r="AI5420"/>
    </row>
    <row r="5421" spans="22:35" ht="12.75">
      <c r="V5421"/>
      <c r="AI5421"/>
    </row>
    <row r="5422" spans="22:35" ht="12.75">
      <c r="V5422"/>
      <c r="AI5422"/>
    </row>
    <row r="5423" spans="22:35" ht="12.75">
      <c r="V5423"/>
      <c r="AI5423"/>
    </row>
    <row r="5424" spans="22:35" ht="12.75">
      <c r="V5424"/>
      <c r="AI5424"/>
    </row>
    <row r="5425" spans="22:35" ht="12.75">
      <c r="V5425"/>
      <c r="AI5425"/>
    </row>
    <row r="5426" spans="22:35" ht="12.75">
      <c r="V5426"/>
      <c r="AI5426"/>
    </row>
    <row r="5427" spans="22:35" ht="12.75">
      <c r="V5427"/>
      <c r="AI5427"/>
    </row>
    <row r="5428" spans="22:35" ht="12.75">
      <c r="V5428"/>
      <c r="AI5428"/>
    </row>
    <row r="5429" spans="22:35" ht="12.75">
      <c r="V5429"/>
      <c r="AI5429"/>
    </row>
    <row r="5430" spans="22:35" ht="12.75">
      <c r="V5430"/>
      <c r="AI5430"/>
    </row>
    <row r="5431" spans="22:35" ht="12.75">
      <c r="V5431"/>
      <c r="AI5431"/>
    </row>
    <row r="5432" spans="22:35" ht="12.75">
      <c r="V5432"/>
      <c r="AI5432"/>
    </row>
    <row r="5433" spans="22:35" ht="12.75">
      <c r="V5433"/>
      <c r="AI5433"/>
    </row>
    <row r="5434" spans="22:35" ht="12.75">
      <c r="V5434"/>
      <c r="AI5434"/>
    </row>
    <row r="5435" spans="22:35" ht="12.75">
      <c r="V5435"/>
      <c r="AI5435"/>
    </row>
    <row r="5436" spans="22:35" ht="12.75">
      <c r="V5436"/>
      <c r="AI5436"/>
    </row>
    <row r="5437" spans="22:35" ht="12.75">
      <c r="V5437"/>
      <c r="AI5437"/>
    </row>
    <row r="5438" spans="22:35" ht="12.75">
      <c r="V5438"/>
      <c r="AI5438"/>
    </row>
    <row r="5439" spans="22:35" ht="12.75">
      <c r="V5439"/>
      <c r="AI5439"/>
    </row>
    <row r="5440" spans="22:35" ht="12.75">
      <c r="V5440"/>
      <c r="AI5440"/>
    </row>
    <row r="5441" spans="22:35" ht="12.75">
      <c r="V5441"/>
      <c r="AI5441"/>
    </row>
    <row r="5442" spans="22:35" ht="12.75">
      <c r="V5442"/>
      <c r="AI5442"/>
    </row>
    <row r="5443" spans="22:35" ht="12.75">
      <c r="V5443"/>
      <c r="AI5443"/>
    </row>
    <row r="5444" spans="22:35" ht="12.75">
      <c r="V5444"/>
      <c r="AI5444"/>
    </row>
    <row r="5445" spans="22:35" ht="12.75">
      <c r="V5445"/>
      <c r="AI5445"/>
    </row>
    <row r="5446" spans="22:35" ht="12.75">
      <c r="V5446"/>
      <c r="AI5446"/>
    </row>
    <row r="5447" spans="22:35" ht="12.75">
      <c r="V5447"/>
      <c r="AI5447"/>
    </row>
    <row r="5448" spans="22:35" ht="12.75">
      <c r="V5448"/>
      <c r="AI5448"/>
    </row>
    <row r="5449" spans="22:35" ht="12.75">
      <c r="V5449"/>
      <c r="AI5449"/>
    </row>
    <row r="5450" spans="22:35" ht="12.75">
      <c r="V5450"/>
      <c r="AI5450"/>
    </row>
    <row r="5451" spans="22:35" ht="12.75">
      <c r="V5451"/>
      <c r="AI5451"/>
    </row>
    <row r="5452" spans="22:35" ht="12.75">
      <c r="V5452"/>
      <c r="AI5452"/>
    </row>
    <row r="5453" spans="22:35" ht="12.75">
      <c r="V5453"/>
      <c r="AI5453"/>
    </row>
    <row r="5454" spans="22:35" ht="12.75">
      <c r="V5454"/>
      <c r="AI5454"/>
    </row>
    <row r="5455" spans="22:35" ht="12.75">
      <c r="V5455"/>
      <c r="AI5455"/>
    </row>
    <row r="5456" spans="22:35" ht="12.75">
      <c r="V5456"/>
      <c r="AI5456"/>
    </row>
    <row r="5457" spans="22:35" ht="12.75">
      <c r="V5457"/>
      <c r="AI5457"/>
    </row>
    <row r="5458" spans="22:35" ht="12.75">
      <c r="V5458"/>
      <c r="AI5458"/>
    </row>
    <row r="5459" spans="22:35" ht="12.75">
      <c r="V5459"/>
      <c r="AI5459"/>
    </row>
    <row r="5460" spans="22:35" ht="12.75">
      <c r="V5460"/>
      <c r="AI5460"/>
    </row>
    <row r="5461" spans="22:35" ht="12.75">
      <c r="V5461"/>
      <c r="AI5461"/>
    </row>
    <row r="5462" spans="22:35" ht="12.75">
      <c r="V5462"/>
      <c r="AI5462"/>
    </row>
    <row r="5463" spans="22:35" ht="12.75">
      <c r="V5463"/>
      <c r="AI5463"/>
    </row>
    <row r="5464" spans="22:35" ht="12.75">
      <c r="V5464"/>
      <c r="AI5464"/>
    </row>
    <row r="5465" spans="22:35" ht="12.75">
      <c r="V5465"/>
      <c r="AI5465"/>
    </row>
    <row r="5466" spans="22:35" ht="12.75">
      <c r="V5466"/>
      <c r="AI5466"/>
    </row>
    <row r="5467" spans="22:35" ht="12.75">
      <c r="V5467"/>
      <c r="AI5467"/>
    </row>
    <row r="5468" spans="22:35" ht="12.75">
      <c r="V5468"/>
      <c r="AI5468"/>
    </row>
    <row r="5469" spans="22:35" ht="12.75">
      <c r="V5469"/>
      <c r="AI5469"/>
    </row>
    <row r="5470" spans="22:35" ht="12.75">
      <c r="V5470"/>
      <c r="AI5470"/>
    </row>
    <row r="5471" spans="22:35" ht="12.75">
      <c r="V5471"/>
      <c r="AI5471"/>
    </row>
    <row r="5472" spans="22:35" ht="12.75">
      <c r="V5472"/>
      <c r="AI5472"/>
    </row>
    <row r="5473" spans="22:35" ht="12.75">
      <c r="V5473"/>
      <c r="AI5473"/>
    </row>
    <row r="5474" spans="22:35" ht="12.75">
      <c r="V5474"/>
      <c r="AI5474"/>
    </row>
    <row r="5475" spans="22:35" ht="12.75">
      <c r="V5475"/>
      <c r="AI5475"/>
    </row>
    <row r="5476" spans="22:35" ht="12.75">
      <c r="V5476"/>
      <c r="AI5476"/>
    </row>
    <row r="5477" spans="22:35" ht="12.75">
      <c r="V5477"/>
      <c r="AI5477"/>
    </row>
    <row r="5478" spans="22:35" ht="12.75">
      <c r="V5478"/>
      <c r="AI5478"/>
    </row>
    <row r="5479" spans="22:35" ht="12.75">
      <c r="V5479"/>
      <c r="AI5479"/>
    </row>
    <row r="5480" spans="22:35" ht="12.75">
      <c r="V5480"/>
      <c r="AI5480"/>
    </row>
    <row r="5481" spans="22:35" ht="12.75">
      <c r="V5481"/>
      <c r="AI5481"/>
    </row>
    <row r="5482" spans="22:35" ht="12.75">
      <c r="V5482"/>
      <c r="AI5482"/>
    </row>
    <row r="5483" spans="22:35" ht="12.75">
      <c r="V5483"/>
      <c r="AI5483"/>
    </row>
    <row r="5484" spans="22:35" ht="12.75">
      <c r="V5484"/>
      <c r="AI5484"/>
    </row>
    <row r="5485" spans="22:35" ht="12.75">
      <c r="V5485"/>
      <c r="AI5485"/>
    </row>
    <row r="5486" spans="22:35" ht="12.75">
      <c r="V5486"/>
      <c r="AI5486"/>
    </row>
    <row r="5487" spans="22:35" ht="12.75">
      <c r="V5487"/>
      <c r="AI5487"/>
    </row>
    <row r="5488" spans="22:35" ht="12.75">
      <c r="V5488"/>
      <c r="AI5488"/>
    </row>
    <row r="5489" spans="22:35" ht="12.75">
      <c r="V5489"/>
      <c r="AI5489"/>
    </row>
    <row r="5490" spans="22:35" ht="12.75">
      <c r="V5490"/>
      <c r="AI5490"/>
    </row>
    <row r="5491" spans="22:35" ht="12.75">
      <c r="V5491"/>
      <c r="AI5491"/>
    </row>
    <row r="5492" spans="22:35" ht="12.75">
      <c r="V5492"/>
      <c r="AI5492"/>
    </row>
    <row r="5493" spans="22:35" ht="12.75">
      <c r="V5493"/>
      <c r="AI5493"/>
    </row>
    <row r="5494" spans="22:35" ht="12.75">
      <c r="V5494"/>
      <c r="AI5494"/>
    </row>
    <row r="5495" spans="22:35" ht="12.75">
      <c r="V5495"/>
      <c r="AI5495"/>
    </row>
    <row r="5496" spans="22:35" ht="12.75">
      <c r="V5496"/>
      <c r="AI5496"/>
    </row>
    <row r="5497" spans="22:35" ht="12.75">
      <c r="V5497"/>
      <c r="AI5497"/>
    </row>
    <row r="5498" spans="22:35" ht="12.75">
      <c r="V5498"/>
      <c r="AI5498"/>
    </row>
    <row r="5499" spans="22:35" ht="12.75">
      <c r="V5499"/>
      <c r="AI5499"/>
    </row>
    <row r="5500" spans="22:35" ht="12.75">
      <c r="V5500"/>
      <c r="AI5500"/>
    </row>
    <row r="5501" spans="22:35" ht="12.75">
      <c r="V5501"/>
      <c r="AI5501"/>
    </row>
    <row r="5502" spans="22:35" ht="12.75">
      <c r="V5502"/>
      <c r="AI5502"/>
    </row>
    <row r="5503" spans="22:35" ht="12.75">
      <c r="V5503"/>
      <c r="AI5503"/>
    </row>
    <row r="5504" spans="22:35" ht="12.75">
      <c r="V5504"/>
      <c r="AI5504"/>
    </row>
    <row r="5505" spans="22:35" ht="12.75">
      <c r="V5505"/>
      <c r="AI5505"/>
    </row>
    <row r="5506" spans="22:35" ht="12.75">
      <c r="V5506"/>
      <c r="AI5506"/>
    </row>
    <row r="5507" spans="22:35" ht="12.75">
      <c r="V5507"/>
      <c r="AI5507"/>
    </row>
    <row r="5508" spans="22:35" ht="12.75">
      <c r="V5508"/>
      <c r="AI5508"/>
    </row>
    <row r="5509" spans="22:35" ht="12.75">
      <c r="V5509"/>
      <c r="AI5509"/>
    </row>
    <row r="5510" spans="22:35" ht="12.75">
      <c r="V5510"/>
      <c r="AI5510"/>
    </row>
    <row r="5511" spans="22:35" ht="12.75">
      <c r="V5511"/>
      <c r="AI5511"/>
    </row>
    <row r="5512" spans="22:35" ht="12.75">
      <c r="V5512"/>
      <c r="AI5512"/>
    </row>
    <row r="5513" spans="22:35" ht="12.75">
      <c r="V5513"/>
      <c r="AI5513"/>
    </row>
    <row r="5514" spans="22:35" ht="12.75">
      <c r="V5514"/>
      <c r="AI5514"/>
    </row>
    <row r="5515" spans="22:35" ht="12.75">
      <c r="V5515"/>
      <c r="AI5515"/>
    </row>
    <row r="5516" spans="22:35" ht="12.75">
      <c r="V5516"/>
      <c r="AI5516"/>
    </row>
    <row r="5517" spans="22:35" ht="12.75">
      <c r="V5517"/>
      <c r="AI5517"/>
    </row>
    <row r="5518" spans="22:35" ht="12.75">
      <c r="V5518"/>
      <c r="AI5518"/>
    </row>
    <row r="5519" spans="22:35" ht="12.75">
      <c r="V5519"/>
      <c r="AI5519"/>
    </row>
    <row r="5520" spans="22:35" ht="12.75">
      <c r="V5520"/>
      <c r="AI5520"/>
    </row>
    <row r="5521" spans="22:35" ht="12.75">
      <c r="V5521"/>
      <c r="AI5521"/>
    </row>
    <row r="5522" spans="22:35" ht="12.75">
      <c r="V5522"/>
      <c r="AI5522"/>
    </row>
    <row r="5523" spans="22:35" ht="12.75">
      <c r="V5523"/>
      <c r="AI5523"/>
    </row>
    <row r="5524" spans="22:35" ht="12.75">
      <c r="V5524"/>
      <c r="AI5524"/>
    </row>
    <row r="5525" spans="22:35" ht="12.75">
      <c r="V5525"/>
      <c r="AI5525"/>
    </row>
    <row r="5526" spans="22:35" ht="12.75">
      <c r="V5526"/>
      <c r="AI5526"/>
    </row>
    <row r="5527" spans="22:35" ht="12.75">
      <c r="V5527"/>
      <c r="AI5527"/>
    </row>
    <row r="5528" spans="22:35" ht="12.75">
      <c r="V5528"/>
      <c r="AI5528"/>
    </row>
    <row r="5529" spans="22:35" ht="12.75">
      <c r="V5529"/>
      <c r="AI5529"/>
    </row>
    <row r="5530" spans="22:35" ht="12.75">
      <c r="V5530"/>
      <c r="AI5530"/>
    </row>
    <row r="5531" spans="22:35" ht="12.75">
      <c r="V5531"/>
      <c r="AI5531"/>
    </row>
    <row r="5532" spans="22:35" ht="12.75">
      <c r="V5532"/>
      <c r="AI5532"/>
    </row>
    <row r="5533" spans="22:35" ht="12.75">
      <c r="V5533"/>
      <c r="AI5533"/>
    </row>
    <row r="5534" spans="22:35" ht="12.75">
      <c r="V5534"/>
      <c r="AI5534"/>
    </row>
    <row r="5535" spans="22:35" ht="12.75">
      <c r="V5535"/>
      <c r="AI5535"/>
    </row>
    <row r="5536" spans="22:35" ht="12.75">
      <c r="V5536"/>
      <c r="AI5536"/>
    </row>
    <row r="5537" spans="22:35" ht="12.75">
      <c r="V5537"/>
      <c r="AI5537"/>
    </row>
    <row r="5538" spans="22:35" ht="12.75">
      <c r="V5538"/>
      <c r="AI5538"/>
    </row>
    <row r="5539" spans="22:35" ht="12.75">
      <c r="V5539"/>
      <c r="AI5539"/>
    </row>
    <row r="5540" spans="22:35" ht="12.75">
      <c r="V5540"/>
      <c r="AI5540"/>
    </row>
    <row r="5541" spans="22:35" ht="12.75">
      <c r="V5541"/>
      <c r="AI5541"/>
    </row>
    <row r="5542" spans="22:35" ht="12.75">
      <c r="V5542"/>
      <c r="AI5542"/>
    </row>
    <row r="5543" spans="22:35" ht="12.75">
      <c r="V5543"/>
      <c r="AI5543"/>
    </row>
    <row r="5544" spans="22:35" ht="12.75">
      <c r="V5544"/>
      <c r="AI5544"/>
    </row>
  </sheetData>
  <sheetProtection password="9F47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29" sqref="B29"/>
    </sheetView>
  </sheetViews>
  <sheetFormatPr defaultColWidth="9.140625" defaultRowHeight="12.75"/>
  <sheetData>
    <row r="1" ht="12.75">
      <c r="A1" s="1" t="s">
        <v>77</v>
      </c>
    </row>
    <row r="2" spans="1:5" ht="12.75">
      <c r="A2" s="1" t="s">
        <v>72</v>
      </c>
      <c r="B2" s="1"/>
      <c r="C2" s="1"/>
      <c r="D2" s="1"/>
      <c r="E2" s="1"/>
    </row>
    <row r="3" spans="1:5" ht="12.75">
      <c r="A3" s="85">
        <v>1</v>
      </c>
      <c r="B3" s="85">
        <v>942</v>
      </c>
      <c r="C3" s="75">
        <f aca="true" t="shared" si="0" ref="C3:C22">B3-A3</f>
        <v>941</v>
      </c>
      <c r="D3">
        <v>0.4734</v>
      </c>
      <c r="E3">
        <f aca="true" t="shared" si="1" ref="E3:E12">D3*C3</f>
        <v>445.4694</v>
      </c>
    </row>
    <row r="4" spans="1:5" ht="12.75">
      <c r="A4" s="69">
        <v>3.1</v>
      </c>
      <c r="B4" s="69">
        <v>637</v>
      </c>
      <c r="C4" s="75">
        <f t="shared" si="0"/>
        <v>633.9</v>
      </c>
      <c r="D4">
        <v>0.3211</v>
      </c>
      <c r="E4">
        <f t="shared" si="1"/>
        <v>203.54529</v>
      </c>
    </row>
    <row r="5" spans="1:5" ht="12.75">
      <c r="A5" s="69">
        <v>8.7</v>
      </c>
      <c r="B5" s="69">
        <v>578</v>
      </c>
      <c r="C5" s="75">
        <f t="shared" si="0"/>
        <v>569.3</v>
      </c>
      <c r="D5">
        <v>0.2565</v>
      </c>
      <c r="E5">
        <f t="shared" si="1"/>
        <v>146.02544999999998</v>
      </c>
    </row>
    <row r="6" spans="1:5" ht="12.75">
      <c r="A6" s="69">
        <v>10</v>
      </c>
      <c r="B6" s="69">
        <v>331</v>
      </c>
      <c r="C6" s="75">
        <f t="shared" si="0"/>
        <v>321</v>
      </c>
      <c r="D6">
        <v>0.2085</v>
      </c>
      <c r="E6">
        <f t="shared" si="1"/>
        <v>66.9285</v>
      </c>
    </row>
    <row r="7" spans="1:5" ht="12.75">
      <c r="A7" s="69">
        <v>14</v>
      </c>
      <c r="B7" s="69">
        <v>262</v>
      </c>
      <c r="C7" s="75">
        <f t="shared" si="0"/>
        <v>248</v>
      </c>
      <c r="D7">
        <v>0.1686</v>
      </c>
      <c r="E7">
        <f t="shared" si="1"/>
        <v>41.8128</v>
      </c>
    </row>
    <row r="8" spans="1:5" ht="12.75">
      <c r="A8" s="69">
        <v>19</v>
      </c>
      <c r="B8" s="69">
        <v>151</v>
      </c>
      <c r="C8" s="75">
        <f t="shared" si="0"/>
        <v>132</v>
      </c>
      <c r="D8">
        <v>0.1334</v>
      </c>
      <c r="E8">
        <f t="shared" si="1"/>
        <v>17.6088</v>
      </c>
    </row>
    <row r="9" spans="1:5" ht="12.75">
      <c r="A9" s="69">
        <v>21.4</v>
      </c>
      <c r="B9" s="69">
        <v>85.6</v>
      </c>
      <c r="C9" s="75">
        <f t="shared" si="0"/>
        <v>64.19999999999999</v>
      </c>
      <c r="D9">
        <v>0.1013</v>
      </c>
      <c r="E9">
        <f t="shared" si="1"/>
        <v>6.503459999999999</v>
      </c>
    </row>
    <row r="10" spans="1:5" ht="12.75">
      <c r="A10" s="69">
        <v>27</v>
      </c>
      <c r="B10" s="69">
        <v>81.5</v>
      </c>
      <c r="C10" s="75">
        <f t="shared" si="0"/>
        <v>54.5</v>
      </c>
      <c r="D10">
        <v>0.0711</v>
      </c>
      <c r="E10">
        <f t="shared" si="1"/>
        <v>3.8749499999999997</v>
      </c>
    </row>
    <row r="11" spans="1:5" ht="12.75">
      <c r="A11" s="69">
        <v>39</v>
      </c>
      <c r="B11" s="69">
        <v>64.4</v>
      </c>
      <c r="C11" s="75">
        <f t="shared" si="0"/>
        <v>25.400000000000006</v>
      </c>
      <c r="D11">
        <v>0.0422</v>
      </c>
      <c r="E11">
        <f t="shared" si="1"/>
        <v>1.0718800000000002</v>
      </c>
    </row>
    <row r="12" spans="1:5" ht="12.75">
      <c r="A12" s="69">
        <v>56</v>
      </c>
      <c r="B12" s="69">
        <v>58.8</v>
      </c>
      <c r="C12" s="75">
        <f t="shared" si="0"/>
        <v>2.799999999999997</v>
      </c>
      <c r="D12">
        <v>0.014</v>
      </c>
      <c r="E12">
        <f t="shared" si="1"/>
        <v>0.039199999999999964</v>
      </c>
    </row>
    <row r="13" spans="1:5" ht="12.75">
      <c r="A13" s="69">
        <v>58.8</v>
      </c>
      <c r="B13" s="69">
        <v>56</v>
      </c>
      <c r="C13" s="75">
        <f t="shared" si="0"/>
        <v>-2.799999999999997</v>
      </c>
      <c r="E13" s="1">
        <f>SUM(E3:E12)</f>
        <v>932.87973</v>
      </c>
    </row>
    <row r="14" spans="1:3" ht="12.75">
      <c r="A14" s="69">
        <v>64.4</v>
      </c>
      <c r="B14" s="69">
        <v>39</v>
      </c>
      <c r="C14" s="75">
        <f t="shared" si="0"/>
        <v>-25.400000000000006</v>
      </c>
    </row>
    <row r="15" spans="1:5" ht="12.75">
      <c r="A15" s="69">
        <v>81.5</v>
      </c>
      <c r="B15" s="69">
        <v>27</v>
      </c>
      <c r="C15" s="75">
        <f t="shared" si="0"/>
        <v>-54.5</v>
      </c>
      <c r="D15" s="1" t="s">
        <v>69</v>
      </c>
      <c r="E15" s="1">
        <f>(E13/((A23)*(19^0.5)))^2</f>
        <v>0.6790400228588018</v>
      </c>
    </row>
    <row r="16" spans="1:3" ht="12.75">
      <c r="A16" s="69">
        <v>85.6</v>
      </c>
      <c r="B16" s="69">
        <v>21.4</v>
      </c>
      <c r="C16" s="75">
        <f t="shared" si="0"/>
        <v>-64.19999999999999</v>
      </c>
    </row>
    <row r="17" spans="1:3" ht="12.75">
      <c r="A17" s="69">
        <v>151</v>
      </c>
      <c r="B17" s="69">
        <v>19</v>
      </c>
      <c r="C17" s="75">
        <f t="shared" si="0"/>
        <v>-132</v>
      </c>
    </row>
    <row r="18" spans="1:3" ht="12.75">
      <c r="A18" s="69">
        <v>262</v>
      </c>
      <c r="B18" s="69">
        <v>14</v>
      </c>
      <c r="C18" s="75">
        <f t="shared" si="0"/>
        <v>-248</v>
      </c>
    </row>
    <row r="19" spans="1:3" ht="12.75">
      <c r="A19" s="69">
        <v>331</v>
      </c>
      <c r="B19" s="69">
        <v>10</v>
      </c>
      <c r="C19" s="75">
        <f t="shared" si="0"/>
        <v>-321</v>
      </c>
    </row>
    <row r="20" spans="1:3" ht="12.75">
      <c r="A20" s="69">
        <v>578</v>
      </c>
      <c r="B20" s="69">
        <v>8.7</v>
      </c>
      <c r="C20" s="75">
        <f t="shared" si="0"/>
        <v>-569.3</v>
      </c>
    </row>
    <row r="21" spans="1:3" ht="12.75">
      <c r="A21" s="69">
        <v>637</v>
      </c>
      <c r="B21" s="69">
        <v>3.1</v>
      </c>
      <c r="C21" s="75">
        <f t="shared" si="0"/>
        <v>-633.9</v>
      </c>
    </row>
    <row r="22" spans="1:3" ht="12.75">
      <c r="A22" s="70">
        <v>942</v>
      </c>
      <c r="B22" s="70">
        <v>1</v>
      </c>
      <c r="C22" s="75">
        <f t="shared" si="0"/>
        <v>-941</v>
      </c>
    </row>
    <row r="23" ht="12.75">
      <c r="A23" s="78">
        <f>STDEV(A3:A22)</f>
        <v>259.71747377527475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91"/>
  <sheetViews>
    <sheetView tabSelected="1" workbookViewId="0" topLeftCell="A41">
      <selection activeCell="A48" sqref="A48:A67"/>
    </sheetView>
  </sheetViews>
  <sheetFormatPr defaultColWidth="9.140625" defaultRowHeight="12.75"/>
  <cols>
    <col min="16" max="16" width="9.57421875" style="0" bestFit="1" customWidth="1"/>
  </cols>
  <sheetData>
    <row r="1" spans="1:16" ht="12.75">
      <c r="A1" s="1" t="s">
        <v>76</v>
      </c>
      <c r="K1">
        <v>1.2</v>
      </c>
      <c r="L1" s="17">
        <f>(K1-$K$11)^2</f>
        <v>0.024649000000000008</v>
      </c>
      <c r="M1">
        <v>0.13</v>
      </c>
      <c r="N1">
        <v>2.06</v>
      </c>
      <c r="O1">
        <v>0.5739</v>
      </c>
      <c r="P1">
        <f>(M1-N1)*O1</f>
        <v>-1.107627</v>
      </c>
    </row>
    <row r="2" spans="1:16" ht="12.75">
      <c r="A2" s="84">
        <v>0.36</v>
      </c>
      <c r="B2" s="84">
        <v>3.73</v>
      </c>
      <c r="C2" s="75">
        <f>B2-A2</f>
        <v>3.37</v>
      </c>
      <c r="D2">
        <v>0.4734</v>
      </c>
      <c r="E2">
        <f>D2*C2</f>
        <v>1.595358</v>
      </c>
      <c r="K2">
        <v>0.13</v>
      </c>
      <c r="L2" s="17">
        <f aca="true" t="shared" si="0" ref="L2:L10">(K2-$K$11)^2</f>
        <v>0.8335689999999999</v>
      </c>
      <c r="M2">
        <v>0.45</v>
      </c>
      <c r="N2">
        <v>1.69</v>
      </c>
      <c r="O2">
        <v>0.3291</v>
      </c>
      <c r="P2">
        <f>(M2-N2)*O2</f>
        <v>-0.408084</v>
      </c>
    </row>
    <row r="3" spans="1:16" ht="12.75">
      <c r="A3" s="76">
        <v>0.4</v>
      </c>
      <c r="B3" s="76">
        <v>3.1</v>
      </c>
      <c r="C3" s="75">
        <f aca="true" t="shared" si="1" ref="C3:C21">B3-A3</f>
        <v>2.7</v>
      </c>
      <c r="D3">
        <v>0.3211</v>
      </c>
      <c r="E3">
        <f aca="true" t="shared" si="2" ref="E3:E11">D3*C3</f>
        <v>0.86697</v>
      </c>
      <c r="K3">
        <v>1.69</v>
      </c>
      <c r="L3" s="17">
        <f t="shared" si="0"/>
        <v>0.418609</v>
      </c>
      <c r="M3">
        <v>0.6</v>
      </c>
      <c r="N3">
        <v>1.37</v>
      </c>
      <c r="O3">
        <v>0.2141</v>
      </c>
      <c r="P3">
        <f>(M3-N3)*O3</f>
        <v>-0.16485700000000003</v>
      </c>
    </row>
    <row r="4" spans="1:16" ht="12.75">
      <c r="A4" s="76">
        <v>0.7</v>
      </c>
      <c r="B4" s="76">
        <v>2.04</v>
      </c>
      <c r="C4" s="75">
        <f t="shared" si="1"/>
        <v>1.34</v>
      </c>
      <c r="D4">
        <v>0.2565</v>
      </c>
      <c r="E4">
        <f t="shared" si="2"/>
        <v>0.34371</v>
      </c>
      <c r="K4">
        <v>1.05</v>
      </c>
      <c r="L4" s="17">
        <f t="shared" si="0"/>
        <v>4.900000000000164E-05</v>
      </c>
      <c r="M4">
        <v>0.76</v>
      </c>
      <c r="N4">
        <v>1.2</v>
      </c>
      <c r="O4">
        <v>0.1224</v>
      </c>
      <c r="P4">
        <f>(M4-N4)*O4</f>
        <v>-0.053855999999999994</v>
      </c>
    </row>
    <row r="5" spans="1:16" ht="12.75">
      <c r="A5" s="76">
        <v>0.76</v>
      </c>
      <c r="B5" s="76">
        <v>2</v>
      </c>
      <c r="C5" s="75">
        <f t="shared" si="1"/>
        <v>1.24</v>
      </c>
      <c r="D5">
        <v>0.2085</v>
      </c>
      <c r="E5">
        <f t="shared" si="2"/>
        <v>0.25854</v>
      </c>
      <c r="K5">
        <v>1.12</v>
      </c>
      <c r="L5" s="17">
        <f t="shared" si="0"/>
        <v>0.005929000000000028</v>
      </c>
      <c r="M5">
        <v>1.05</v>
      </c>
      <c r="N5">
        <v>1.12</v>
      </c>
      <c r="O5">
        <v>0.0399</v>
      </c>
      <c r="P5">
        <f>(M5-N5)*O5</f>
        <v>-0.0027930000000000025</v>
      </c>
    </row>
    <row r="6" spans="1:16" ht="12.75">
      <c r="A6" s="76">
        <v>0.9</v>
      </c>
      <c r="B6" s="76">
        <v>2</v>
      </c>
      <c r="C6" s="75">
        <f t="shared" si="1"/>
        <v>1.1</v>
      </c>
      <c r="D6">
        <v>0.1686</v>
      </c>
      <c r="E6">
        <f t="shared" si="2"/>
        <v>0.18546</v>
      </c>
      <c r="K6">
        <v>0.45</v>
      </c>
      <c r="L6" s="17">
        <f t="shared" si="0"/>
        <v>0.351649</v>
      </c>
      <c r="M6">
        <v>1.12</v>
      </c>
      <c r="N6">
        <v>1.05</v>
      </c>
      <c r="P6" s="1">
        <f>SUM(P1:P5)</f>
        <v>-1.737217</v>
      </c>
    </row>
    <row r="7" spans="1:14" ht="12.75">
      <c r="A7" s="76">
        <v>0.99</v>
      </c>
      <c r="B7" s="76">
        <v>1.9</v>
      </c>
      <c r="C7" s="75">
        <f t="shared" si="1"/>
        <v>0.9099999999999999</v>
      </c>
      <c r="D7">
        <v>0.1334</v>
      </c>
      <c r="E7">
        <f t="shared" si="2"/>
        <v>0.12139399999999997</v>
      </c>
      <c r="K7">
        <v>2.06</v>
      </c>
      <c r="L7" s="17">
        <f t="shared" si="0"/>
        <v>1.0342890000000002</v>
      </c>
      <c r="M7">
        <v>1.2</v>
      </c>
      <c r="N7">
        <v>0.76</v>
      </c>
    </row>
    <row r="8" spans="1:14" ht="12.75">
      <c r="A8" s="76">
        <v>1.06</v>
      </c>
      <c r="B8" s="76">
        <v>1.74</v>
      </c>
      <c r="C8" s="75">
        <f t="shared" si="1"/>
        <v>0.6799999999999999</v>
      </c>
      <c r="D8">
        <v>0.1013</v>
      </c>
      <c r="E8">
        <f t="shared" si="2"/>
        <v>0.068884</v>
      </c>
      <c r="K8">
        <v>0.6</v>
      </c>
      <c r="L8" s="17">
        <f t="shared" si="0"/>
        <v>0.19624899999999995</v>
      </c>
      <c r="M8">
        <v>1.37</v>
      </c>
      <c r="N8">
        <v>0.6</v>
      </c>
    </row>
    <row r="9" spans="1:14" ht="12.75">
      <c r="A9" s="76">
        <v>1.1</v>
      </c>
      <c r="B9" s="76">
        <v>1.6</v>
      </c>
      <c r="C9" s="75">
        <f t="shared" si="1"/>
        <v>0.5</v>
      </c>
      <c r="D9">
        <v>0.0711</v>
      </c>
      <c r="E9">
        <f t="shared" si="2"/>
        <v>0.03555</v>
      </c>
      <c r="K9">
        <v>0.76</v>
      </c>
      <c r="L9" s="17">
        <f t="shared" si="0"/>
        <v>0.08008899999999995</v>
      </c>
      <c r="M9">
        <v>1.69</v>
      </c>
      <c r="N9">
        <v>0.45</v>
      </c>
    </row>
    <row r="10" spans="1:14" ht="12.75">
      <c r="A10" s="76">
        <v>1.1</v>
      </c>
      <c r="B10" s="76">
        <v>1.5</v>
      </c>
      <c r="C10" s="75">
        <f t="shared" si="1"/>
        <v>0.3999999999999999</v>
      </c>
      <c r="D10">
        <v>0.0422</v>
      </c>
      <c r="E10">
        <f t="shared" si="2"/>
        <v>0.016879999999999996</v>
      </c>
      <c r="K10">
        <v>1.37</v>
      </c>
      <c r="L10" s="17">
        <f t="shared" si="0"/>
        <v>0.10692900000000012</v>
      </c>
      <c r="M10">
        <v>2.06</v>
      </c>
      <c r="N10">
        <v>0.13</v>
      </c>
    </row>
    <row r="11" spans="1:16" ht="12.75">
      <c r="A11" s="76">
        <v>1.21</v>
      </c>
      <c r="B11" s="76">
        <v>1.4</v>
      </c>
      <c r="C11" s="75">
        <f t="shared" si="1"/>
        <v>0.18999999999999995</v>
      </c>
      <c r="D11">
        <v>0.014</v>
      </c>
      <c r="E11">
        <f t="shared" si="2"/>
        <v>0.002659999999999999</v>
      </c>
      <c r="K11" s="86">
        <f>AVERAGE(K1:K10)</f>
        <v>1.043</v>
      </c>
      <c r="L11" s="86">
        <f>SUM(L1:L10)</f>
        <v>3.05201</v>
      </c>
      <c r="P11" s="87">
        <f>(P6^2)/L11</f>
        <v>0.9888312636881924</v>
      </c>
    </row>
    <row r="12" spans="1:12" ht="12.75">
      <c r="A12" s="76">
        <v>1.4</v>
      </c>
      <c r="B12" s="76">
        <v>1.21</v>
      </c>
      <c r="C12" s="75">
        <f t="shared" si="1"/>
        <v>-0.18999999999999995</v>
      </c>
      <c r="E12" s="1">
        <f>SUM(E2:E11)</f>
        <v>3.495406000000001</v>
      </c>
      <c r="K12" t="s">
        <v>78</v>
      </c>
      <c r="L12" t="s">
        <v>79</v>
      </c>
    </row>
    <row r="13" spans="1:3" ht="12.75">
      <c r="A13" s="76">
        <v>1.5</v>
      </c>
      <c r="B13" s="76">
        <v>1.1</v>
      </c>
      <c r="C13" s="75">
        <f t="shared" si="1"/>
        <v>-0.3999999999999999</v>
      </c>
    </row>
    <row r="14" spans="1:6" ht="12.75">
      <c r="A14" s="76">
        <v>1.6</v>
      </c>
      <c r="B14" s="76">
        <v>1.1</v>
      </c>
      <c r="C14" s="75">
        <f t="shared" si="1"/>
        <v>-0.5</v>
      </c>
      <c r="D14" s="1" t="s">
        <v>69</v>
      </c>
      <c r="E14" s="1">
        <f>(E12/((A22)*(19^0.5)))^2</f>
        <v>0.9071304313325088</v>
      </c>
      <c r="F14" t="s">
        <v>70</v>
      </c>
    </row>
    <row r="15" spans="1:6" ht="12.75">
      <c r="A15" s="76">
        <v>1.74</v>
      </c>
      <c r="B15" s="76">
        <v>1.06</v>
      </c>
      <c r="C15" s="75">
        <f t="shared" si="1"/>
        <v>-0.6799999999999999</v>
      </c>
      <c r="F15" t="s">
        <v>71</v>
      </c>
    </row>
    <row r="16" spans="1:3" ht="12.75">
      <c r="A16" s="76">
        <v>1.9</v>
      </c>
      <c r="B16" s="76">
        <v>0.99</v>
      </c>
      <c r="C16" s="75">
        <f t="shared" si="1"/>
        <v>-0.9099999999999999</v>
      </c>
    </row>
    <row r="17" spans="1:3" ht="12.75">
      <c r="A17" s="76">
        <v>2</v>
      </c>
      <c r="B17" s="76">
        <v>0.9</v>
      </c>
      <c r="C17" s="75">
        <f t="shared" si="1"/>
        <v>-1.1</v>
      </c>
    </row>
    <row r="18" spans="1:3" ht="12.75">
      <c r="A18" s="76">
        <v>2</v>
      </c>
      <c r="B18" s="76">
        <v>0.76</v>
      </c>
      <c r="C18" s="75">
        <f t="shared" si="1"/>
        <v>-1.24</v>
      </c>
    </row>
    <row r="19" spans="1:3" ht="12.75">
      <c r="A19" s="76">
        <v>2.04</v>
      </c>
      <c r="B19" s="76">
        <v>0.7</v>
      </c>
      <c r="C19" s="75">
        <f t="shared" si="1"/>
        <v>-1.34</v>
      </c>
    </row>
    <row r="20" spans="1:3" ht="12.75">
      <c r="A20" s="76">
        <v>3.1</v>
      </c>
      <c r="B20" s="76">
        <v>0.4</v>
      </c>
      <c r="C20" s="75">
        <f t="shared" si="1"/>
        <v>-2.7</v>
      </c>
    </row>
    <row r="21" spans="1:3" ht="12.75">
      <c r="A21" s="77">
        <v>3.73</v>
      </c>
      <c r="B21" s="77">
        <v>0.36</v>
      </c>
      <c r="C21" s="75">
        <f t="shared" si="1"/>
        <v>-3.37</v>
      </c>
    </row>
    <row r="22" spans="1:3" ht="12.75">
      <c r="A22" s="78">
        <f>STDEV(A2:A21)</f>
        <v>0.8419493358929183</v>
      </c>
      <c r="B22" s="75"/>
      <c r="C22" s="75"/>
    </row>
    <row r="23" spans="1:3" ht="12.75">
      <c r="A23" s="79"/>
      <c r="B23" s="75"/>
      <c r="C23" s="75"/>
    </row>
    <row r="24" ht="12.75">
      <c r="A24" t="s">
        <v>75</v>
      </c>
    </row>
    <row r="25" spans="1:5" ht="12.75">
      <c r="A25" s="85">
        <v>0.1</v>
      </c>
      <c r="B25" s="85">
        <v>3.1</v>
      </c>
      <c r="C25" s="75">
        <f>B25-A25</f>
        <v>3</v>
      </c>
      <c r="D25">
        <v>0.4734</v>
      </c>
      <c r="E25">
        <f>D25*C25</f>
        <v>1.4202</v>
      </c>
    </row>
    <row r="26" spans="1:5" ht="12.75">
      <c r="A26" s="69">
        <v>0.1</v>
      </c>
      <c r="B26" s="69">
        <v>3</v>
      </c>
      <c r="C26" s="75">
        <f aca="true" t="shared" si="3" ref="C26:C44">B26-A26</f>
        <v>2.9</v>
      </c>
      <c r="D26">
        <v>0.3211</v>
      </c>
      <c r="E26">
        <f aca="true" t="shared" si="4" ref="E26:E34">D26*C26</f>
        <v>0.93119</v>
      </c>
    </row>
    <row r="27" spans="1:5" ht="12.75">
      <c r="A27" s="69">
        <v>0.2</v>
      </c>
      <c r="B27" s="69">
        <v>2</v>
      </c>
      <c r="C27" s="75">
        <f t="shared" si="3"/>
        <v>1.8</v>
      </c>
      <c r="D27">
        <v>0.2565</v>
      </c>
      <c r="E27">
        <f t="shared" si="4"/>
        <v>0.4617</v>
      </c>
    </row>
    <row r="28" spans="1:5" ht="12.75">
      <c r="A28" s="69">
        <v>0.2</v>
      </c>
      <c r="B28" s="69">
        <v>1.7</v>
      </c>
      <c r="C28" s="75">
        <f t="shared" si="3"/>
        <v>1.5</v>
      </c>
      <c r="D28">
        <v>0.2085</v>
      </c>
      <c r="E28">
        <f t="shared" si="4"/>
        <v>0.31275</v>
      </c>
    </row>
    <row r="29" spans="1:5" ht="12.75">
      <c r="A29" s="69">
        <v>0.4</v>
      </c>
      <c r="B29" s="69">
        <v>1.5</v>
      </c>
      <c r="C29" s="75">
        <f t="shared" si="3"/>
        <v>1.1</v>
      </c>
      <c r="D29">
        <v>0.1686</v>
      </c>
      <c r="E29">
        <f t="shared" si="4"/>
        <v>0.18546</v>
      </c>
    </row>
    <row r="30" spans="1:5" ht="12.75">
      <c r="A30" s="69">
        <v>0.5</v>
      </c>
      <c r="B30" s="69">
        <v>1.4</v>
      </c>
      <c r="C30" s="75">
        <f t="shared" si="3"/>
        <v>0.8999999999999999</v>
      </c>
      <c r="D30">
        <v>0.1334</v>
      </c>
      <c r="E30">
        <f t="shared" si="4"/>
        <v>0.12005999999999999</v>
      </c>
    </row>
    <row r="31" spans="1:5" ht="12.75">
      <c r="A31" s="69">
        <v>0.9</v>
      </c>
      <c r="B31" s="69">
        <v>1.3</v>
      </c>
      <c r="C31" s="75">
        <f t="shared" si="3"/>
        <v>0.4</v>
      </c>
      <c r="D31">
        <v>0.1013</v>
      </c>
      <c r="E31">
        <f t="shared" si="4"/>
        <v>0.04052</v>
      </c>
    </row>
    <row r="32" spans="1:5" ht="12.75">
      <c r="A32" s="69">
        <v>0.9</v>
      </c>
      <c r="B32" s="69">
        <v>1.2</v>
      </c>
      <c r="C32" s="75">
        <f t="shared" si="3"/>
        <v>0.29999999999999993</v>
      </c>
      <c r="D32">
        <v>0.0711</v>
      </c>
      <c r="E32">
        <f t="shared" si="4"/>
        <v>0.021329999999999995</v>
      </c>
    </row>
    <row r="33" spans="1:5" ht="12.75">
      <c r="A33" s="69">
        <v>1</v>
      </c>
      <c r="B33" s="69">
        <v>1.2</v>
      </c>
      <c r="C33" s="75">
        <f t="shared" si="3"/>
        <v>0.19999999999999996</v>
      </c>
      <c r="D33">
        <v>0.0422</v>
      </c>
      <c r="E33">
        <f t="shared" si="4"/>
        <v>0.008439999999999998</v>
      </c>
    </row>
    <row r="34" spans="1:5" ht="12.75">
      <c r="A34" s="69">
        <v>1</v>
      </c>
      <c r="B34" s="69">
        <v>1</v>
      </c>
      <c r="C34" s="75">
        <f t="shared" si="3"/>
        <v>0</v>
      </c>
      <c r="D34">
        <v>0.014</v>
      </c>
      <c r="E34">
        <f t="shared" si="4"/>
        <v>0</v>
      </c>
    </row>
    <row r="35" spans="1:5" ht="12.75">
      <c r="A35" s="69">
        <v>1</v>
      </c>
      <c r="B35" s="69">
        <v>1</v>
      </c>
      <c r="C35" s="75">
        <f t="shared" si="3"/>
        <v>0</v>
      </c>
      <c r="E35" s="1">
        <f>SUM(E25:E34)</f>
        <v>3.5016499999999993</v>
      </c>
    </row>
    <row r="36" spans="1:3" ht="12.75">
      <c r="A36" s="69">
        <v>1.2</v>
      </c>
      <c r="B36" s="69">
        <v>1</v>
      </c>
      <c r="C36" s="75">
        <f t="shared" si="3"/>
        <v>-0.19999999999999996</v>
      </c>
    </row>
    <row r="37" spans="1:6" ht="12.75">
      <c r="A37" s="69">
        <v>1.2</v>
      </c>
      <c r="B37" s="69">
        <v>0.9</v>
      </c>
      <c r="C37" s="75">
        <f t="shared" si="3"/>
        <v>-0.29999999999999993</v>
      </c>
      <c r="D37" s="1" t="s">
        <v>69</v>
      </c>
      <c r="E37" s="1">
        <f>(E35/((A45)*(19^0.5)))^2</f>
        <v>0.8985784853981166</v>
      </c>
      <c r="F37" t="s">
        <v>70</v>
      </c>
    </row>
    <row r="38" spans="1:6" ht="12.75">
      <c r="A38" s="69">
        <v>1.3</v>
      </c>
      <c r="B38" s="69">
        <v>0.9</v>
      </c>
      <c r="C38" s="75">
        <f t="shared" si="3"/>
        <v>-0.4</v>
      </c>
      <c r="F38" t="s">
        <v>71</v>
      </c>
    </row>
    <row r="39" spans="1:3" ht="12.75">
      <c r="A39" s="69">
        <v>1.4</v>
      </c>
      <c r="B39" s="69">
        <v>0.5</v>
      </c>
      <c r="C39" s="75">
        <f t="shared" si="3"/>
        <v>-0.8999999999999999</v>
      </c>
    </row>
    <row r="40" spans="1:3" ht="12.75">
      <c r="A40" s="69">
        <v>1.5</v>
      </c>
      <c r="B40" s="69">
        <v>0.4</v>
      </c>
      <c r="C40" s="75">
        <f t="shared" si="3"/>
        <v>-1.1</v>
      </c>
    </row>
    <row r="41" spans="1:3" ht="12.75">
      <c r="A41" s="69">
        <v>1.7</v>
      </c>
      <c r="B41" s="69">
        <v>0.2</v>
      </c>
      <c r="C41" s="75">
        <f t="shared" si="3"/>
        <v>-1.5</v>
      </c>
    </row>
    <row r="42" spans="1:3" ht="12.75">
      <c r="A42" s="69">
        <v>2</v>
      </c>
      <c r="B42" s="69">
        <v>0.2</v>
      </c>
      <c r="C42" s="75">
        <f t="shared" si="3"/>
        <v>-1.8</v>
      </c>
    </row>
    <row r="43" spans="1:3" ht="12.75">
      <c r="A43" s="69">
        <v>3</v>
      </c>
      <c r="B43" s="69">
        <v>0.1</v>
      </c>
      <c r="C43" s="75">
        <f t="shared" si="3"/>
        <v>-2.9</v>
      </c>
    </row>
    <row r="44" spans="1:3" ht="12.75">
      <c r="A44" s="70">
        <v>3.1</v>
      </c>
      <c r="B44" s="70">
        <v>0.1</v>
      </c>
      <c r="C44" s="75">
        <f t="shared" si="3"/>
        <v>-3</v>
      </c>
    </row>
    <row r="45" ht="12.75">
      <c r="A45" s="78">
        <f>STDEV(A25:A44)</f>
        <v>0.8474574977698383</v>
      </c>
    </row>
    <row r="47" ht="12.75">
      <c r="A47" s="1" t="s">
        <v>74</v>
      </c>
    </row>
    <row r="48" spans="1:5" ht="12.75">
      <c r="A48" s="85">
        <v>0.1</v>
      </c>
      <c r="B48" s="85">
        <v>24</v>
      </c>
      <c r="C48" s="75">
        <f>B48-A48</f>
        <v>23.9</v>
      </c>
      <c r="D48">
        <v>0.4734</v>
      </c>
      <c r="E48">
        <f>D48*C48</f>
        <v>11.314259999999999</v>
      </c>
    </row>
    <row r="49" spans="1:5" ht="12.75">
      <c r="A49" s="69">
        <v>0.3</v>
      </c>
      <c r="B49" s="69">
        <v>20</v>
      </c>
      <c r="C49" s="75">
        <f aca="true" t="shared" si="5" ref="C49:C67">B49-A49</f>
        <v>19.7</v>
      </c>
      <c r="D49">
        <v>0.3211</v>
      </c>
      <c r="E49">
        <f aca="true" t="shared" si="6" ref="E49:E57">D49*C49</f>
        <v>6.32567</v>
      </c>
    </row>
    <row r="50" spans="1:5" ht="12.75">
      <c r="A50" s="69">
        <v>0.4</v>
      </c>
      <c r="B50" s="69">
        <v>15</v>
      </c>
      <c r="C50" s="75">
        <f t="shared" si="5"/>
        <v>14.6</v>
      </c>
      <c r="D50">
        <v>0.2565</v>
      </c>
      <c r="E50">
        <f t="shared" si="6"/>
        <v>3.7449</v>
      </c>
    </row>
    <row r="51" spans="1:5" ht="12.75">
      <c r="A51" s="69">
        <v>0.4</v>
      </c>
      <c r="B51" s="69">
        <v>13</v>
      </c>
      <c r="C51" s="75">
        <f t="shared" si="5"/>
        <v>12.6</v>
      </c>
      <c r="D51">
        <v>0.2085</v>
      </c>
      <c r="E51">
        <f t="shared" si="6"/>
        <v>2.6271</v>
      </c>
    </row>
    <row r="52" spans="1:5" ht="12.75">
      <c r="A52" s="69">
        <v>0.5</v>
      </c>
      <c r="B52" s="69">
        <v>11</v>
      </c>
      <c r="C52" s="75">
        <f t="shared" si="5"/>
        <v>10.5</v>
      </c>
      <c r="D52">
        <v>0.1686</v>
      </c>
      <c r="E52">
        <f t="shared" si="6"/>
        <v>1.7703</v>
      </c>
    </row>
    <row r="53" spans="1:5" ht="12.75">
      <c r="A53" s="69">
        <v>0.5</v>
      </c>
      <c r="B53" s="69">
        <v>5</v>
      </c>
      <c r="C53" s="75">
        <f t="shared" si="5"/>
        <v>4.5</v>
      </c>
      <c r="D53">
        <v>0.1334</v>
      </c>
      <c r="E53">
        <f t="shared" si="6"/>
        <v>0.6003</v>
      </c>
    </row>
    <row r="54" spans="1:5" ht="12.75">
      <c r="A54" s="69">
        <v>0.6</v>
      </c>
      <c r="B54" s="69">
        <v>4</v>
      </c>
      <c r="C54" s="75">
        <f t="shared" si="5"/>
        <v>3.4</v>
      </c>
      <c r="D54">
        <v>0.1013</v>
      </c>
      <c r="E54">
        <f t="shared" si="6"/>
        <v>0.34442</v>
      </c>
    </row>
    <row r="55" spans="1:5" ht="12.75">
      <c r="A55" s="69">
        <v>1.5</v>
      </c>
      <c r="B55" s="69">
        <v>4</v>
      </c>
      <c r="C55" s="75">
        <f t="shared" si="5"/>
        <v>2.5</v>
      </c>
      <c r="D55">
        <v>0.0711</v>
      </c>
      <c r="E55">
        <f t="shared" si="6"/>
        <v>0.17775</v>
      </c>
    </row>
    <row r="56" spans="1:5" ht="12.75">
      <c r="A56" s="69">
        <v>1.5</v>
      </c>
      <c r="B56" s="69">
        <v>3</v>
      </c>
      <c r="C56" s="75">
        <f t="shared" si="5"/>
        <v>1.5</v>
      </c>
      <c r="D56">
        <v>0.0422</v>
      </c>
      <c r="E56">
        <f t="shared" si="6"/>
        <v>0.0633</v>
      </c>
    </row>
    <row r="57" spans="1:5" ht="12.75">
      <c r="A57" s="69">
        <v>1.7</v>
      </c>
      <c r="B57" s="69">
        <v>2.2</v>
      </c>
      <c r="C57" s="75">
        <f t="shared" si="5"/>
        <v>0.5000000000000002</v>
      </c>
      <c r="D57">
        <v>0.014</v>
      </c>
      <c r="E57">
        <f t="shared" si="6"/>
        <v>0.007000000000000004</v>
      </c>
    </row>
    <row r="58" spans="1:5" ht="12.75">
      <c r="A58" s="69">
        <v>2.2</v>
      </c>
      <c r="B58" s="69">
        <v>1.7</v>
      </c>
      <c r="C58" s="75">
        <f t="shared" si="5"/>
        <v>-0.5000000000000002</v>
      </c>
      <c r="E58" s="1">
        <f>SUM(E48:E57)</f>
        <v>26.975</v>
      </c>
    </row>
    <row r="59" spans="1:3" ht="12.75">
      <c r="A59" s="69">
        <v>3</v>
      </c>
      <c r="B59" s="69">
        <v>1.5</v>
      </c>
      <c r="C59" s="75">
        <f t="shared" si="5"/>
        <v>-1.5</v>
      </c>
    </row>
    <row r="60" spans="1:6" ht="12.75">
      <c r="A60" s="69">
        <v>4</v>
      </c>
      <c r="B60" s="69">
        <v>1.5</v>
      </c>
      <c r="C60" s="75">
        <f t="shared" si="5"/>
        <v>-2.5</v>
      </c>
      <c r="D60" s="1" t="s">
        <v>69</v>
      </c>
      <c r="E60" s="1">
        <f>(E58/((A68)*(19^0.5)))^2</f>
        <v>0.7427086719698527</v>
      </c>
      <c r="F60" t="s">
        <v>70</v>
      </c>
    </row>
    <row r="61" spans="1:6" ht="12.75">
      <c r="A61" s="69">
        <v>4</v>
      </c>
      <c r="B61" s="69">
        <v>0.6</v>
      </c>
      <c r="C61" s="75">
        <f t="shared" si="5"/>
        <v>-3.4</v>
      </c>
      <c r="F61" t="s">
        <v>71</v>
      </c>
    </row>
    <row r="62" spans="1:3" ht="12.75">
      <c r="A62" s="69">
        <v>5</v>
      </c>
      <c r="B62" s="69">
        <v>0.5</v>
      </c>
      <c r="C62" s="75">
        <f t="shared" si="5"/>
        <v>-4.5</v>
      </c>
    </row>
    <row r="63" spans="1:3" ht="12.75">
      <c r="A63" s="69">
        <v>11</v>
      </c>
      <c r="B63" s="69">
        <v>0.5</v>
      </c>
      <c r="C63" s="75">
        <f t="shared" si="5"/>
        <v>-10.5</v>
      </c>
    </row>
    <row r="64" spans="1:3" ht="12.75">
      <c r="A64" s="69">
        <v>13</v>
      </c>
      <c r="B64" s="69">
        <v>0.4</v>
      </c>
      <c r="C64" s="75">
        <f t="shared" si="5"/>
        <v>-12.6</v>
      </c>
    </row>
    <row r="65" spans="1:3" ht="12.75">
      <c r="A65" s="69">
        <v>15</v>
      </c>
      <c r="B65" s="69">
        <v>0.4</v>
      </c>
      <c r="C65" s="75">
        <f t="shared" si="5"/>
        <v>-14.6</v>
      </c>
    </row>
    <row r="66" spans="1:3" ht="12.75">
      <c r="A66" s="69">
        <v>20</v>
      </c>
      <c r="B66" s="69">
        <v>0.3</v>
      </c>
      <c r="C66" s="75">
        <f t="shared" si="5"/>
        <v>-19.7</v>
      </c>
    </row>
    <row r="67" spans="1:3" ht="12.75">
      <c r="A67" s="70">
        <v>24</v>
      </c>
      <c r="B67" s="70">
        <v>0.1</v>
      </c>
      <c r="C67" s="75">
        <f t="shared" si="5"/>
        <v>-23.9</v>
      </c>
    </row>
    <row r="68" ht="12.75">
      <c r="A68" s="78">
        <f>STDEV(A48:A67)</f>
        <v>7.180842568946906</v>
      </c>
    </row>
    <row r="70" ht="12.75">
      <c r="A70" s="1" t="s">
        <v>73</v>
      </c>
    </row>
    <row r="71" spans="1:5" ht="12.75">
      <c r="A71" s="85">
        <v>-24</v>
      </c>
      <c r="B71" s="85">
        <v>30</v>
      </c>
      <c r="C71" s="75">
        <f>B71-A71</f>
        <v>54</v>
      </c>
      <c r="D71">
        <v>0.4734</v>
      </c>
      <c r="E71">
        <f>D71*C71</f>
        <v>25.5636</v>
      </c>
    </row>
    <row r="72" spans="1:5" ht="12.75">
      <c r="A72" s="69">
        <v>-13</v>
      </c>
      <c r="B72" s="69">
        <v>20</v>
      </c>
      <c r="C72" s="75">
        <f aca="true" t="shared" si="7" ref="C72:C90">B72-A72</f>
        <v>33</v>
      </c>
      <c r="D72">
        <v>0.3211</v>
      </c>
      <c r="E72">
        <f aca="true" t="shared" si="8" ref="E72:E80">D72*C72</f>
        <v>10.5963</v>
      </c>
    </row>
    <row r="73" spans="1:5" ht="12.75">
      <c r="A73" s="69">
        <v>0.1</v>
      </c>
      <c r="B73" s="69">
        <v>17</v>
      </c>
      <c r="C73" s="75">
        <f t="shared" si="7"/>
        <v>16.9</v>
      </c>
      <c r="D73">
        <v>0.2565</v>
      </c>
      <c r="E73">
        <f t="shared" si="8"/>
        <v>4.334849999999999</v>
      </c>
    </row>
    <row r="74" spans="1:5" ht="12.75">
      <c r="A74" s="69">
        <v>0.4</v>
      </c>
      <c r="B74" s="69">
        <v>12</v>
      </c>
      <c r="C74" s="75">
        <f t="shared" si="7"/>
        <v>11.6</v>
      </c>
      <c r="D74">
        <v>0.2085</v>
      </c>
      <c r="E74">
        <f t="shared" si="8"/>
        <v>2.4185999999999996</v>
      </c>
    </row>
    <row r="75" spans="1:5" ht="12.75">
      <c r="A75" s="69">
        <v>1.4</v>
      </c>
      <c r="B75" s="69">
        <v>12</v>
      </c>
      <c r="C75" s="75">
        <f t="shared" si="7"/>
        <v>10.6</v>
      </c>
      <c r="D75">
        <v>0.1686</v>
      </c>
      <c r="E75">
        <f t="shared" si="8"/>
        <v>1.7871599999999999</v>
      </c>
    </row>
    <row r="76" spans="1:5" ht="12.75">
      <c r="A76" s="69">
        <v>1.4</v>
      </c>
      <c r="B76" s="69">
        <v>8</v>
      </c>
      <c r="C76" s="75">
        <f t="shared" si="7"/>
        <v>6.6</v>
      </c>
      <c r="D76">
        <v>0.1334</v>
      </c>
      <c r="E76">
        <f t="shared" si="8"/>
        <v>0.8804399999999999</v>
      </c>
    </row>
    <row r="77" spans="1:5" ht="12.75">
      <c r="A77" s="69">
        <v>1.5</v>
      </c>
      <c r="B77" s="69">
        <v>5</v>
      </c>
      <c r="C77" s="75">
        <f t="shared" si="7"/>
        <v>3.5</v>
      </c>
      <c r="D77">
        <v>0.1013</v>
      </c>
      <c r="E77">
        <f t="shared" si="8"/>
        <v>0.35455000000000003</v>
      </c>
    </row>
    <row r="78" spans="1:5" ht="12.75">
      <c r="A78" s="69">
        <v>2.7</v>
      </c>
      <c r="B78" s="69">
        <v>5</v>
      </c>
      <c r="C78" s="75">
        <f t="shared" si="7"/>
        <v>2.3</v>
      </c>
      <c r="D78">
        <v>0.0711</v>
      </c>
      <c r="E78">
        <f t="shared" si="8"/>
        <v>0.16352999999999998</v>
      </c>
    </row>
    <row r="79" spans="1:5" ht="12.75">
      <c r="A79" s="69">
        <v>3.5</v>
      </c>
      <c r="B79" s="69">
        <v>3.7</v>
      </c>
      <c r="C79" s="75">
        <f t="shared" si="7"/>
        <v>0.20000000000000018</v>
      </c>
      <c r="D79">
        <v>0.0422</v>
      </c>
      <c r="E79">
        <f t="shared" si="8"/>
        <v>0.008440000000000008</v>
      </c>
    </row>
    <row r="80" spans="1:5" ht="12.75">
      <c r="A80" s="69">
        <v>3.6</v>
      </c>
      <c r="B80" s="69">
        <v>3.7</v>
      </c>
      <c r="C80" s="75">
        <f t="shared" si="7"/>
        <v>0.10000000000000009</v>
      </c>
      <c r="D80">
        <v>0.014</v>
      </c>
      <c r="E80">
        <f t="shared" si="8"/>
        <v>0.0014000000000000013</v>
      </c>
    </row>
    <row r="81" spans="1:5" ht="12.75">
      <c r="A81" s="69">
        <v>3.7</v>
      </c>
      <c r="B81" s="69">
        <v>3.6</v>
      </c>
      <c r="C81" s="75">
        <f t="shared" si="7"/>
        <v>-0.10000000000000009</v>
      </c>
      <c r="E81" s="1">
        <f>SUM(E71:E80)</f>
        <v>46.108869999999996</v>
      </c>
    </row>
    <row r="82" spans="1:3" ht="12.75">
      <c r="A82" s="69">
        <v>3.7</v>
      </c>
      <c r="B82" s="69">
        <v>3.5</v>
      </c>
      <c r="C82" s="75">
        <f t="shared" si="7"/>
        <v>-0.20000000000000018</v>
      </c>
    </row>
    <row r="83" spans="1:6" ht="12.75">
      <c r="A83" s="69">
        <v>5</v>
      </c>
      <c r="B83" s="69">
        <v>2.7</v>
      </c>
      <c r="C83" s="75">
        <f t="shared" si="7"/>
        <v>-2.3</v>
      </c>
      <c r="D83" s="1" t="s">
        <v>69</v>
      </c>
      <c r="E83" s="1">
        <f>(E81/((A91)*(19^0.5)))^2</f>
        <v>0.9006989826712615</v>
      </c>
      <c r="F83" t="s">
        <v>70</v>
      </c>
    </row>
    <row r="84" spans="1:6" ht="12.75">
      <c r="A84" s="69">
        <v>5</v>
      </c>
      <c r="B84" s="69">
        <v>1.5</v>
      </c>
      <c r="C84" s="75">
        <f t="shared" si="7"/>
        <v>-3.5</v>
      </c>
      <c r="F84" t="s">
        <v>71</v>
      </c>
    </row>
    <row r="85" spans="1:3" ht="12.75">
      <c r="A85" s="69">
        <v>8</v>
      </c>
      <c r="B85" s="69">
        <v>1.4</v>
      </c>
      <c r="C85" s="75">
        <f t="shared" si="7"/>
        <v>-6.6</v>
      </c>
    </row>
    <row r="86" spans="1:3" ht="12.75">
      <c r="A86" s="69">
        <v>12</v>
      </c>
      <c r="B86" s="69">
        <v>1.4</v>
      </c>
      <c r="C86" s="75">
        <f t="shared" si="7"/>
        <v>-10.6</v>
      </c>
    </row>
    <row r="87" spans="1:3" ht="12.75">
      <c r="A87" s="69">
        <v>12</v>
      </c>
      <c r="B87" s="69">
        <v>0.4</v>
      </c>
      <c r="C87" s="75">
        <f t="shared" si="7"/>
        <v>-11.6</v>
      </c>
    </row>
    <row r="88" spans="1:3" ht="12.75">
      <c r="A88" s="69">
        <v>17</v>
      </c>
      <c r="B88" s="69">
        <v>0.1</v>
      </c>
      <c r="C88" s="75">
        <f t="shared" si="7"/>
        <v>-16.9</v>
      </c>
    </row>
    <row r="89" spans="1:3" ht="12.75">
      <c r="A89" s="69">
        <v>20</v>
      </c>
      <c r="B89" s="69">
        <v>-13</v>
      </c>
      <c r="C89" s="75">
        <f t="shared" si="7"/>
        <v>-33</v>
      </c>
    </row>
    <row r="90" spans="1:3" ht="12.75">
      <c r="A90" s="70">
        <v>30</v>
      </c>
      <c r="B90" s="70">
        <v>-24</v>
      </c>
      <c r="C90" s="75">
        <f t="shared" si="7"/>
        <v>-54</v>
      </c>
    </row>
    <row r="91" ht="12.75">
      <c r="A91" s="78">
        <f>STDEV(A71:A90)</f>
        <v>11.145969297416325</v>
      </c>
    </row>
    <row r="93" s="1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26" sqref="A26"/>
    </sheetView>
  </sheetViews>
  <sheetFormatPr defaultColWidth="9.140625" defaultRowHeight="12.75"/>
  <sheetData>
    <row r="1" spans="1:4" ht="15.75">
      <c r="A1" s="2" t="s">
        <v>29</v>
      </c>
      <c r="B1" s="2" t="s">
        <v>0</v>
      </c>
      <c r="C1" s="2" t="s">
        <v>1</v>
      </c>
      <c r="D1" s="2" t="s">
        <v>2</v>
      </c>
    </row>
    <row r="2" spans="1:4" ht="12.75">
      <c r="A2" s="69">
        <v>1.1</v>
      </c>
      <c r="B2" s="69">
        <v>0.5</v>
      </c>
      <c r="C2" s="69">
        <v>4</v>
      </c>
      <c r="D2" s="69">
        <v>12</v>
      </c>
    </row>
    <row r="3" spans="1:4" ht="12.75">
      <c r="A3" s="69">
        <v>0.76</v>
      </c>
      <c r="B3" s="69">
        <v>0.1</v>
      </c>
      <c r="C3" s="69">
        <v>0.5</v>
      </c>
      <c r="D3" s="69">
        <v>1.4</v>
      </c>
    </row>
    <row r="4" spans="1:4" ht="12.75">
      <c r="A4" s="69">
        <v>0.36</v>
      </c>
      <c r="B4" s="69">
        <v>1</v>
      </c>
      <c r="C4" s="69">
        <v>1.5</v>
      </c>
      <c r="D4" s="69">
        <v>8</v>
      </c>
    </row>
    <row r="5" spans="1:4" ht="12.75">
      <c r="A5" s="69">
        <v>2.04</v>
      </c>
      <c r="B5" s="69">
        <v>1.2</v>
      </c>
      <c r="C5" s="69">
        <v>1.7</v>
      </c>
      <c r="D5" s="69">
        <v>3.7</v>
      </c>
    </row>
    <row r="6" spans="1:4" ht="12.75">
      <c r="A6" s="69">
        <v>0.99</v>
      </c>
      <c r="B6" s="69">
        <v>0.2</v>
      </c>
      <c r="C6" s="69">
        <v>0.1</v>
      </c>
      <c r="D6" s="69">
        <v>12</v>
      </c>
    </row>
    <row r="7" spans="1:4" ht="12.75">
      <c r="A7" s="69">
        <v>1.21</v>
      </c>
      <c r="B7" s="69">
        <v>0.4</v>
      </c>
      <c r="C7" s="69">
        <v>2.2</v>
      </c>
      <c r="D7" s="69">
        <v>0.4</v>
      </c>
    </row>
    <row r="8" spans="1:4" ht="12.75">
      <c r="A8" s="69">
        <v>1.74</v>
      </c>
      <c r="B8" s="69">
        <v>1.2</v>
      </c>
      <c r="C8" s="69">
        <v>0.4</v>
      </c>
      <c r="D8" s="69">
        <v>3.6</v>
      </c>
    </row>
    <row r="9" spans="1:4" ht="12.75">
      <c r="A9" s="69">
        <v>3.73</v>
      </c>
      <c r="B9" s="69">
        <v>0.9</v>
      </c>
      <c r="C9" s="69">
        <v>0.3</v>
      </c>
      <c r="D9" s="69">
        <v>0.1</v>
      </c>
    </row>
    <row r="10" spans="1:4" ht="12.75">
      <c r="A10" s="69">
        <v>1.06</v>
      </c>
      <c r="B10" s="69">
        <v>0.1</v>
      </c>
      <c r="C10" s="69">
        <v>0.5</v>
      </c>
      <c r="D10" s="69">
        <v>2.7</v>
      </c>
    </row>
    <row r="11" spans="1:4" ht="12.75">
      <c r="A11" s="69">
        <v>3.1</v>
      </c>
      <c r="B11" s="69">
        <v>1.3</v>
      </c>
      <c r="C11" s="69">
        <v>15</v>
      </c>
      <c r="D11" s="69">
        <v>17</v>
      </c>
    </row>
    <row r="12" spans="1:4" ht="12.75">
      <c r="A12" s="69">
        <v>2</v>
      </c>
      <c r="B12" s="69">
        <v>0.9</v>
      </c>
      <c r="C12" s="69">
        <v>20</v>
      </c>
      <c r="D12" s="69">
        <v>30</v>
      </c>
    </row>
    <row r="13" spans="1:4" ht="12.75">
      <c r="A13" s="69">
        <v>0.7</v>
      </c>
      <c r="B13" s="69">
        <v>1</v>
      </c>
      <c r="C13" s="69">
        <v>0.4</v>
      </c>
      <c r="D13" s="69">
        <v>3.7</v>
      </c>
    </row>
    <row r="14" spans="1:4" ht="12.75">
      <c r="A14" s="69">
        <v>0.4</v>
      </c>
      <c r="B14" s="69">
        <v>2</v>
      </c>
      <c r="C14" s="69">
        <v>4</v>
      </c>
      <c r="D14" s="69">
        <v>1.5</v>
      </c>
    </row>
    <row r="15" spans="1:4" ht="12.75">
      <c r="A15" s="69">
        <v>0.9</v>
      </c>
      <c r="B15" s="69">
        <v>0.2</v>
      </c>
      <c r="C15" s="69">
        <v>0.6</v>
      </c>
      <c r="D15" s="69">
        <v>5</v>
      </c>
    </row>
    <row r="16" spans="1:4" ht="12.75">
      <c r="A16" s="69">
        <v>1.4</v>
      </c>
      <c r="B16" s="69">
        <v>1</v>
      </c>
      <c r="C16" s="69">
        <v>1.5</v>
      </c>
      <c r="D16" s="69">
        <v>1.4</v>
      </c>
    </row>
    <row r="17" spans="1:4" ht="12.75">
      <c r="A17" s="69">
        <v>1.9</v>
      </c>
      <c r="B17" s="69">
        <v>1.4</v>
      </c>
      <c r="C17" s="69">
        <v>5</v>
      </c>
      <c r="D17" s="69">
        <v>20</v>
      </c>
    </row>
    <row r="18" spans="1:4" ht="12.75">
      <c r="A18" s="69">
        <v>2</v>
      </c>
      <c r="B18" s="69">
        <v>1.5</v>
      </c>
      <c r="C18" s="69">
        <v>24</v>
      </c>
      <c r="D18" s="69">
        <v>3.5</v>
      </c>
    </row>
    <row r="19" spans="1:4" ht="12.75">
      <c r="A19" s="69">
        <v>1.5</v>
      </c>
      <c r="B19" s="69">
        <v>1.7</v>
      </c>
      <c r="C19" s="69">
        <v>3</v>
      </c>
      <c r="D19" s="69">
        <v>5</v>
      </c>
    </row>
    <row r="20" spans="1:4" ht="12.75">
      <c r="A20" s="69">
        <v>1.6</v>
      </c>
      <c r="B20" s="69">
        <v>3</v>
      </c>
      <c r="C20" s="69">
        <v>13</v>
      </c>
      <c r="D20" s="69">
        <v>-24</v>
      </c>
    </row>
    <row r="21" spans="1:4" ht="12.75">
      <c r="A21" s="70">
        <v>1.1</v>
      </c>
      <c r="B21" s="70">
        <v>3.1</v>
      </c>
      <c r="C21" s="70">
        <v>11</v>
      </c>
      <c r="D21" s="70">
        <v>-13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NAVSEA 07Q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INGERSOLL</dc:creator>
  <cp:keywords/>
  <dc:description/>
  <cp:lastModifiedBy>bill</cp:lastModifiedBy>
  <cp:lastPrinted>2001-08-09T13:43:04Z</cp:lastPrinted>
  <dcterms:created xsi:type="dcterms:W3CDTF">2001-02-12T14:09:02Z</dcterms:created>
  <dcterms:modified xsi:type="dcterms:W3CDTF">2004-07-23T16:47:30Z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-850828979</vt:i4>
  </property>
  <property fmtid="{D5CDD505-2E9C-101B-9397-08002B2CF9AE}" pid="4" name="_EmailSubje">
    <vt:lpwstr>RS-VSP and Triad</vt:lpwstr>
  </property>
  <property fmtid="{D5CDD505-2E9C-101B-9397-08002B2CF9AE}" pid="5" name="_AuthorEma">
    <vt:lpwstr>IngersollWS@NAVSEA.NAVY.MIL</vt:lpwstr>
  </property>
  <property fmtid="{D5CDD505-2E9C-101B-9397-08002B2CF9AE}" pid="6" name="_AuthorEmailDisplayNa">
    <vt:lpwstr>Ingersoll William S NSSC</vt:lpwstr>
  </property>
</Properties>
</file>