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15" windowHeight="8835" activeTab="0"/>
  </bookViews>
  <sheets>
    <sheet name="Control Chart" sheetId="1" r:id="rId1"/>
    <sheet name="Names in This Workbook" sheetId="2" r:id="rId2"/>
  </sheets>
  <definedNames>
    <definedName name="chtYmajor">INDEX({1,2,5,10},MATCH(10^(LOG(6*valStD)-INT(LOG(6*valStD))),{1,1.2,2.2,6},1))*10^(INT(LOG(6*valStD))-1)</definedName>
    <definedName name="chtYmax">IF(valMean+3*valStD&gt;0,CEILING(valMean+3*valStD,chtYmajor),IF(valMean+3*valStD&lt;0,FLOOR(valMean+3*valStD,-chtYmajor),0))</definedName>
    <definedName name="chtYmin">IF(valMean-3*valStD&gt;0,FLOOR(valMean-3*valStD,chtYmajor),IF(valMean-3*valStD&lt;0,CEILING(valMean-3*valStD,-chtYmajor),0))</definedName>
    <definedName name="Mean___2_SD">'Control Chart'!$D$2</definedName>
    <definedName name="Mean2SD">rng11*(AVERAGE(nmValue)+(2*(STDEV(nmValue))))</definedName>
    <definedName name="Mean3SD">rng11*(AVERAGE(nmValue)+(3*(STDEV(nmValue))))</definedName>
    <definedName name="MeanNeg2SD">rng11*(AVERAGE(nmValue)-(2*(STDEV(nmValue))))</definedName>
    <definedName name="MeanNeg3SD">rng11*(AVERAGE(nmValue)-(3*(STDEV(nmValue))))</definedName>
    <definedName name="nmCategory">OFFSET('Control Chart'!$A$3,0,0,MIN(COUNTA('Control Chart'!$A:$A)-2,COUNTA('Control Chart'!$B:$B)-1),1)</definedName>
    <definedName name="nmL1s">rng11*valMean-valStD</definedName>
    <definedName name="nmL2s">rng11*valMean-2*valStD</definedName>
    <definedName name="nmLCL">rng11*valMean-3*valStD</definedName>
    <definedName name="nmMean">rng11*valMean</definedName>
    <definedName name="nmU1s">rng11*valMean-valStD</definedName>
    <definedName name="nmU2s">rng11*valMean+2*valStD</definedName>
    <definedName name="nmUCL">rng11*valMean+3*valStD</definedName>
    <definedName name="nmValue">OFFSET(nmCategory,0,1)</definedName>
    <definedName name="rng01">ROW('Control Chart'!$1:$2)-1</definedName>
    <definedName name="rng11">SIGN(ROW('Control Chart'!$1:$2))</definedName>
    <definedName name="valMean">AVERAGE(nmValue)</definedName>
    <definedName name="valStD">STDEV(nmValue)</definedName>
  </definedNames>
  <calcPr fullCalcOnLoad="1"/>
</workbook>
</file>

<file path=xl/sharedStrings.xml><?xml version="1.0" encoding="utf-8"?>
<sst xmlns="http://schemas.openxmlformats.org/spreadsheetml/2006/main" count="91" uniqueCount="82">
  <si>
    <t>Run Number</t>
  </si>
  <si>
    <t>Measurement</t>
  </si>
  <si>
    <t>Control Chart</t>
  </si>
  <si>
    <t>Mean</t>
  </si>
  <si>
    <t>StDev</t>
  </si>
  <si>
    <t>UCL</t>
  </si>
  <si>
    <t>Mean + 2 SD</t>
  </si>
  <si>
    <t>Mean + 1 SD</t>
  </si>
  <si>
    <t>Mean - 2 SD</t>
  </si>
  <si>
    <t>Mean - 1 SD</t>
  </si>
  <si>
    <t>LCL</t>
  </si>
  <si>
    <t>Target Mean</t>
  </si>
  <si>
    <t>Target SD</t>
  </si>
  <si>
    <t>Name</t>
  </si>
  <si>
    <t>Refers To</t>
  </si>
  <si>
    <t>chtYmajor</t>
  </si>
  <si>
    <t>=INDEX({1,2,5,10},MATCH(10^(LOG(6*valStD)-INT(LOG(6*valStD))),{1,1.2,2.2,6},1))*10^(INT(LOG(6*valStD))-1)</t>
  </si>
  <si>
    <t>chtYmax</t>
  </si>
  <si>
    <t>=IF(valMean+3*valStD&gt;0,CEILING(valMean+3*valStD,chtYmajor),IF(valMean+3*valStD&lt;0,FLOOR(valMean+3*valStD,-chtYmajor),0))</t>
  </si>
  <si>
    <t>chtYmin</t>
  </si>
  <si>
    <t>=IF(valMean-3*valStD&gt;0,FLOOR(valMean-3*valStD,chtYmajor),IF(valMean-3*valStD&lt;0,CEILING(valMean-3*valStD,-chtYmajor),0))</t>
  </si>
  <si>
    <t>nmCategory</t>
  </si>
  <si>
    <t>=OFFSET('Control Chart'!$A$3,0,0,MIN(COUNTA('Control Chart'!$A:$A)-2,COUNTA('Control Chart'!$B:$B)-1),1)</t>
  </si>
  <si>
    <t>nmL1s</t>
  </si>
  <si>
    <t>=rng11*valMean-valStD</t>
  </si>
  <si>
    <t>nmL2s</t>
  </si>
  <si>
    <t>=rng11*valMean+valStD</t>
  </si>
  <si>
    <t>nmLCL</t>
  </si>
  <si>
    <t>=rng11*valMean-3*valStD</t>
  </si>
  <si>
    <t>nmMean</t>
  </si>
  <si>
    <t>=rng11*valMean</t>
  </si>
  <si>
    <t>nmU2s</t>
  </si>
  <si>
    <t>=rng11*valMean+2*valStD</t>
  </si>
  <si>
    <t>nmUCL</t>
  </si>
  <si>
    <t>=rng11*valMean+3*valStD</t>
  </si>
  <si>
    <t>nmValue</t>
  </si>
  <si>
    <t>=OFFSET(nmCategory,0,1)</t>
  </si>
  <si>
    <t>rng01</t>
  </si>
  <si>
    <t>=ROW('Control Chart'!$1:$2)-1</t>
  </si>
  <si>
    <t>rng11</t>
  </si>
  <si>
    <t>=SIGN(ROW('Control Chart'!$1:$2))</t>
  </si>
  <si>
    <t>valMean</t>
  </si>
  <si>
    <t>=AVERAGE(nmValue)</t>
  </si>
  <si>
    <t>valStD</t>
  </si>
  <si>
    <t>=STDEV(nmValue)</t>
  </si>
  <si>
    <t>Comment</t>
  </si>
  <si>
    <t>Dynamic range containing Categories (i.e., Run Number)</t>
  </si>
  <si>
    <t>Dynamic range containing Values (i.e., Measurement)</t>
  </si>
  <si>
    <t>Average of the Values (Measurements)</t>
  </si>
  <si>
    <t>Standard Deviation of the Values (Measurements)</t>
  </si>
  <si>
    <t>Chart Scaling Parameters</t>
  </si>
  <si>
    <t>=rng11*valMean-2*valStD</t>
  </si>
  <si>
    <t>nmU1s</t>
  </si>
  <si>
    <t>Used to create an X array {0,1} for plotting control lines</t>
  </si>
  <si>
    <t>Used to create a Y array {1,1} for plotting control lines</t>
  </si>
  <si>
    <t>Control limit arrays {value,value}</t>
  </si>
  <si>
    <t>Press F9 to Refresh Data</t>
  </si>
  <si>
    <t xml:space="preserve">Note: </t>
  </si>
  <si>
    <t>Values are calculated randomly by Excel according to a normal distribution with target mean and standard deviation in K1:K2</t>
  </si>
  <si>
    <t>Sequence:</t>
  </si>
  <si>
    <t>Random data is recalculated (replace with static data in practice)</t>
  </si>
  <si>
    <t>Chart axis scale is redone</t>
  </si>
  <si>
    <t>Press F9 or worksheet recalculates</t>
  </si>
  <si>
    <t>Points are reformatted based on their values</t>
  </si>
  <si>
    <t>Filled white if &gt; mean</t>
  </si>
  <si>
    <t>Filled blue if &lt;= mean</t>
  </si>
  <si>
    <t>Diamond if within 1 SD of mean</t>
  </si>
  <si>
    <t>Circle if within 2 SD of mean</t>
  </si>
  <si>
    <t>Triangle if within 3 SD of mean</t>
  </si>
  <si>
    <t>Big red square if beyond 3 SD of mean</t>
  </si>
  <si>
    <t>Desired modifications: mean line stays the same</t>
  </si>
  <si>
    <t>Instead of displaying the UCL &amp; LCL lines on the chart, display the Mean +/- 2SD line &amp; a Mean +/- 3 SD line</t>
  </si>
  <si>
    <t>The 2 SD lines should have a different color than the 3SD lines.</t>
  </si>
  <si>
    <t>Mean2SD</t>
  </si>
  <si>
    <t>MeanNeg2SD</t>
  </si>
  <si>
    <t>Mean + 3 SD</t>
  </si>
  <si>
    <t>Mean3SD</t>
  </si>
  <si>
    <t>MeanNeg3SD</t>
  </si>
  <si>
    <t>=rng11*(AVERAGE(nmValue)+(3*(STDEV(nmValue))))</t>
  </si>
  <si>
    <t>=rng11*(AVERAGE(nmValue)-(3*(STDEV(nmValue))))</t>
  </si>
  <si>
    <t>=rng11*(AVERAGE(nmValue)+(2*(STDEV(nmValue))))</t>
  </si>
  <si>
    <t>=rng11*(AVERAGE(nmValue)-(2*(STDEV(nmValue))))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</si>
</sst>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ean (&quot;0.00&quot;)&quot;"/>
    <numFmt numFmtId="165" formatCode="&quot;UCL (&quot;0.00&quot;)&quot;"/>
    <numFmt numFmtId="166" formatCode="&quot;LCL (&quot;0.00&quot;)&quot;"/>
    <numFmt numFmtId="167" formatCode="0.0"/>
    <numFmt numFmtId="168" formatCode="&quot;Mean3SD (&quot;0.00&quot;)&quot;"/>
    <numFmt numFmtId="169" formatCode="&quot;MeanNeg3SD (&quot;0.00&quot;)&quot;"/>
    <numFmt numFmtId="170" formatCode="&quot;Mean2SD (&quot;0.00&quot;)&quot;"/>
    <numFmt numFmtId="171" formatCode="&quot;Mean-2SD (&quot;0.00&quot;)&quot;"/>
    <numFmt numFmtId="172" formatCode="&quot;Mean-3SD (&quot;0.00&quot;)&quot;"/>
    <numFmt numFmtId="173" formatCode="&quot;Mean + 2SD (&quot;0.00&quot;)&quot;"/>
    <numFmt numFmtId="174" formatCode="&quot;Mean + 3SD (&quot;0.00&quot;)&quot;"/>
    <numFmt numFmtId="175" formatCode="&quot;Mean - 2SD (&quot;0.00&quot;)&quot;"/>
    <numFmt numFmtId="176" formatCode="&quot;Mean - 3SD (&quot;0.00&quot;)&quot;"/>
  </numFmts>
  <fonts count="7">
    <font>
      <sz val="10"/>
      <name val="Arial Narrow"/>
      <family val="0"/>
    </font>
    <font>
      <b/>
      <sz val="10"/>
      <name val="Arial Narrow"/>
      <family val="0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20"/>
      <name val="Arial Narrow"/>
      <family val="2"/>
    </font>
    <font>
      <sz val="10"/>
      <color indexed="17"/>
      <name val="Arial Narro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6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'Control Chart'!$A$1</c:f>
        </c:strRef>
      </c:tx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Narrow"/>
              <a:ea typeface="Arial Narrow"/>
              <a:cs typeface="Arial Narrow"/>
            </a:defRPr>
          </a:pPr>
        </a:p>
      </c:txPr>
    </c:title>
    <c:plotArea>
      <c:layout>
        <c:manualLayout>
          <c:xMode val="edge"/>
          <c:yMode val="edge"/>
          <c:x val="0.0275"/>
          <c:y val="0.0575"/>
          <c:w val="0.822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'Control Chart'!$B$2</c:f>
              <c:strCache>
                <c:ptCount val="1"/>
                <c:pt idx="0">
                  <c:v>Measurement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marker>
              <c:symbol val="triang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0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2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3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6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7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8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0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2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3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4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6"/>
            <c:marker>
              <c:symbol val="triang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7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8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9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0"/>
            <c:marker>
              <c:symbol val="triang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2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3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4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5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6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7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8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0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1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2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3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4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8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0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2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3"/>
            <c:marker>
              <c:symbol val="triang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4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5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6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7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8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0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2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3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4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5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6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7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0"/>
            <c:marker>
              <c:symbol val="triang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2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3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4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5"/>
            <c:marker>
              <c:symbol val="triang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6"/>
            <c:marker>
              <c:symbol val="triang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7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8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0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2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3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4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5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7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8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9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0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2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3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5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6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7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'Control Chart'!$A$3:$A$27</c:f>
              <c:numCache/>
            </c:numRef>
          </c:cat>
          <c:val>
            <c:numRef>
              <c:f>[0]!nmValue</c:f>
              <c:numCache>
                <c:ptCount val="25"/>
                <c:pt idx="0">
                  <c:v>25.875844796977155</c:v>
                </c:pt>
                <c:pt idx="1">
                  <c:v>28.10464554635984</c:v>
                </c:pt>
                <c:pt idx="2">
                  <c:v>23.145413573794066</c:v>
                </c:pt>
                <c:pt idx="3">
                  <c:v>30.168691516307877</c:v>
                </c:pt>
                <c:pt idx="4">
                  <c:v>25.83387381849265</c:v>
                </c:pt>
                <c:pt idx="5">
                  <c:v>35.10182499301237</c:v>
                </c:pt>
                <c:pt idx="6">
                  <c:v>22.102915000937735</c:v>
                </c:pt>
                <c:pt idx="7">
                  <c:v>23.521745741829672</c:v>
                </c:pt>
                <c:pt idx="8">
                  <c:v>23.657432341885787</c:v>
                </c:pt>
                <c:pt idx="9">
                  <c:v>29.085180532518372</c:v>
                </c:pt>
                <c:pt idx="10">
                  <c:v>20.693462845121687</c:v>
                </c:pt>
                <c:pt idx="11">
                  <c:v>25.14423804230191</c:v>
                </c:pt>
                <c:pt idx="12">
                  <c:v>22.002112848293038</c:v>
                </c:pt>
                <c:pt idx="13">
                  <c:v>24.391364333296547</c:v>
                </c:pt>
                <c:pt idx="14">
                  <c:v>30.560488757156342</c:v>
                </c:pt>
                <c:pt idx="15">
                  <c:v>30.851461756418534</c:v>
                </c:pt>
                <c:pt idx="16">
                  <c:v>23.52237759533842</c:v>
                </c:pt>
                <c:pt idx="17">
                  <c:v>26.58671097314223</c:v>
                </c:pt>
                <c:pt idx="18">
                  <c:v>28.33480946277595</c:v>
                </c:pt>
                <c:pt idx="19">
                  <c:v>26.462488662308736</c:v>
                </c:pt>
                <c:pt idx="20">
                  <c:v>21.70827914291136</c:v>
                </c:pt>
                <c:pt idx="21">
                  <c:v>22.881348505241128</c:v>
                </c:pt>
                <c:pt idx="22">
                  <c:v>23.724964803382488</c:v>
                </c:pt>
                <c:pt idx="23">
                  <c:v>22.264374218167056</c:v>
                </c:pt>
                <c:pt idx="24">
                  <c:v>29.280650002894415</c:v>
                </c:pt>
              </c:numCache>
            </c:numRef>
          </c:val>
          <c:smooth val="0"/>
        </c:ser>
        <c:marker val="1"/>
        <c:axId val="56449869"/>
        <c:axId val="38286774"/>
      </c:line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&quot;Mean (&quot;0.00&quot;)&quot;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[0]!rng01</c:f>
              <c:strCache>
                <c:ptCount val="2"/>
                <c:pt idx="0">
                  <c:v>0</c:v>
                </c:pt>
                <c:pt idx="1">
                  <c:v>1</c:v>
                </c:pt>
              </c:strCache>
            </c:strRef>
          </c:xVal>
          <c:yVal>
            <c:numRef>
              <c:f>[0]!nmMean</c:f>
              <c:numCache>
                <c:ptCount val="2"/>
                <c:pt idx="0">
                  <c:v>25.80026799243462</c:v>
                </c:pt>
                <c:pt idx="1">
                  <c:v>25.80026799243462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&quot;Mean + 2SD (&quot;0.00&quot;)&quot;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8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[0]!rng01</c:f>
              <c:strCache>
                <c:ptCount val="2"/>
                <c:pt idx="0">
                  <c:v>0</c:v>
                </c:pt>
                <c:pt idx="1">
                  <c:v>1</c:v>
                </c:pt>
              </c:strCache>
            </c:strRef>
          </c:xVal>
          <c:yVal>
            <c:numRef>
              <c:f>[0]!Mean2SD</c:f>
              <c:numCache>
                <c:ptCount val="2"/>
                <c:pt idx="0">
                  <c:v>32.99011690829731</c:v>
                </c:pt>
                <c:pt idx="1">
                  <c:v>32.99011690829731</c:v>
                </c:pt>
              </c:numCache>
            </c:numRef>
          </c:y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&quot;Mean - 2SD (&quot;0.00&quot;)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Mean - 2SD (&quot;0.00&quot;)&quot;" sourceLinked="0"/>
            <c:spPr>
              <a:solidFill>
                <a:srgbClr val="80008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[0]!rng01</c:f>
              <c:strCache>
                <c:ptCount val="2"/>
                <c:pt idx="0">
                  <c:v>0</c:v>
                </c:pt>
                <c:pt idx="1">
                  <c:v>1</c:v>
                </c:pt>
              </c:strCache>
            </c:strRef>
          </c:xVal>
          <c:yVal>
            <c:numRef>
              <c:f>[0]!MeanNeg2SD</c:f>
              <c:numCache>
                <c:ptCount val="2"/>
                <c:pt idx="0">
                  <c:v>18.610419076571933</c:v>
                </c:pt>
                <c:pt idx="1">
                  <c:v>18.610419076571933</c:v>
                </c:pt>
              </c:numCache>
            </c:numRef>
          </c:yVal>
          <c:smooth val="0"/>
        </c:ser>
        <c:ser>
          <c:idx val="3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&quot;Mean + 3SD (&quot;0.00&quot;)&quot;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[0]!rng01</c:f>
              <c:strCache>
                <c:ptCount val="2"/>
                <c:pt idx="0">
                  <c:v>0</c:v>
                </c:pt>
                <c:pt idx="1">
                  <c:v>1</c:v>
                </c:pt>
              </c:strCache>
            </c:strRef>
          </c:xVal>
          <c:yVal>
            <c:numRef>
              <c:f>[0]!Mean3SD</c:f>
              <c:numCache>
                <c:ptCount val="2"/>
                <c:pt idx="0">
                  <c:v>36.58504136622865</c:v>
                </c:pt>
                <c:pt idx="1">
                  <c:v>36.58504136622865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&quot;Mean - 3SD (&quot;0.00&quot;)&quot;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[0]!rng01</c:f>
              <c:strCache>
                <c:ptCount val="2"/>
                <c:pt idx="0">
                  <c:v>0</c:v>
                </c:pt>
                <c:pt idx="1">
                  <c:v>1</c:v>
                </c:pt>
              </c:strCache>
            </c:strRef>
          </c:xVal>
          <c:yVal>
            <c:numRef>
              <c:f>[0]!MeanNeg3SD</c:f>
              <c:numCache>
                <c:ptCount val="2"/>
                <c:pt idx="0">
                  <c:v>15.015494618640588</c:v>
                </c:pt>
                <c:pt idx="1">
                  <c:v>15.015494618640588</c:v>
                </c:pt>
              </c:numCache>
            </c:numRef>
          </c:yVal>
          <c:smooth val="0"/>
        </c:ser>
        <c:axId val="9036647"/>
        <c:axId val="14220960"/>
      </c:scatterChart>
      <c:catAx>
        <c:axId val="56449869"/>
        <c:scaling>
          <c:orientation val="minMax"/>
        </c:scaling>
        <c:axPos val="b"/>
        <c:title>
          <c:tx>
            <c:strRef>
              <c:f>'Control Chart'!$A$2</c:f>
            </c:strRef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 Narrow"/>
                  <a:ea typeface="Arial Narrow"/>
                  <a:cs typeface="Arial Narrow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8286774"/>
        <c:crossesAt val="-9999999999"/>
        <c:auto val="1"/>
        <c:lblOffset val="100"/>
        <c:noMultiLvlLbl val="0"/>
      </c:catAx>
      <c:valAx>
        <c:axId val="38286774"/>
        <c:scaling>
          <c:orientation val="minMax"/>
          <c:max val="38"/>
          <c:min val="14"/>
        </c:scaling>
        <c:axPos val="l"/>
        <c:title>
          <c:tx>
            <c:strRef>
              <c:f>'Control Chart'!$B$2</c:f>
            </c:strRef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 Narrow"/>
                  <a:ea typeface="Arial Narrow"/>
                  <a:cs typeface="Arial Narrow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6449869"/>
        <c:crossesAt val="1"/>
        <c:crossBetween val="between"/>
        <c:dispUnits/>
        <c:majorUnit val="2"/>
        <c:minorUnit val="0.2"/>
      </c:valAx>
      <c:valAx>
        <c:axId val="903664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14220960"/>
        <c:crosses val="max"/>
        <c:crossBetween val="midCat"/>
        <c:dispUnits/>
      </c:valAx>
      <c:valAx>
        <c:axId val="14220960"/>
        <c:scaling>
          <c:orientation val="minMax"/>
        </c:scaling>
        <c:axPos val="l"/>
        <c:delete val="1"/>
        <c:majorTickMark val="out"/>
        <c:minorTickMark val="none"/>
        <c:tickLblPos val="nextTo"/>
        <c:crossAx val="903664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1" name="Chart 54"/>
        <xdr:cNvGraphicFramePr/>
      </xdr:nvGraphicFramePr>
      <xdr:xfrm>
        <a:off x="1428750" y="323850"/>
        <a:ext cx="73342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2"/>
  <sheetViews>
    <sheetView tabSelected="1" workbookViewId="0" topLeftCell="A1">
      <selection activeCell="I26" sqref="I26"/>
    </sheetView>
  </sheetViews>
  <sheetFormatPr defaultColWidth="9.33203125" defaultRowHeight="12.75"/>
  <cols>
    <col min="1" max="1" width="12.16015625" style="0" bestFit="1" customWidth="1"/>
    <col min="2" max="16384" width="12.83203125" style="0" customWidth="1"/>
  </cols>
  <sheetData>
    <row r="1" spans="1:14" ht="12.75">
      <c r="A1" s="7" t="s">
        <v>2</v>
      </c>
      <c r="B1" s="8"/>
      <c r="C1" s="2" t="s">
        <v>5</v>
      </c>
      <c r="D1" s="3" t="s">
        <v>6</v>
      </c>
      <c r="E1" s="3" t="s">
        <v>7</v>
      </c>
      <c r="F1" s="3" t="s">
        <v>3</v>
      </c>
      <c r="G1" s="3" t="s">
        <v>9</v>
      </c>
      <c r="H1" s="3" t="s">
        <v>8</v>
      </c>
      <c r="I1" s="3" t="s">
        <v>10</v>
      </c>
      <c r="J1" s="6" t="s">
        <v>4</v>
      </c>
      <c r="K1" s="3" t="s">
        <v>75</v>
      </c>
      <c r="L1" s="3" t="s">
        <v>75</v>
      </c>
      <c r="M1" s="11">
        <v>25</v>
      </c>
      <c r="N1" s="12" t="s">
        <v>11</v>
      </c>
    </row>
    <row r="2" spans="1:14" ht="12.75">
      <c r="A2" s="9" t="s">
        <v>0</v>
      </c>
      <c r="B2" s="10" t="s">
        <v>1</v>
      </c>
      <c r="C2" s="4">
        <f>F2+3*J2</f>
        <v>38.237812462452034</v>
      </c>
      <c r="D2" s="5">
        <f>F2+2*J2</f>
        <v>33.688088201611365</v>
      </c>
      <c r="E2" s="5">
        <f>F2+J2</f>
        <v>29.138363940770702</v>
      </c>
      <c r="F2" s="5">
        <f>AVERAGE(nmValue)</f>
        <v>24.588639679930033</v>
      </c>
      <c r="G2" s="5">
        <f>F2-J2</f>
        <v>20.038915419089363</v>
      </c>
      <c r="H2" s="5">
        <f>F2-2*J2</f>
        <v>15.489191158248698</v>
      </c>
      <c r="I2" s="5">
        <f>F2-3*J2</f>
        <v>10.93946689740803</v>
      </c>
      <c r="J2" s="1">
        <f>STDEV(nmValue)</f>
        <v>4.549724260840668</v>
      </c>
      <c r="K2" s="5">
        <f>F2+3*J2</f>
        <v>38.237812462452034</v>
      </c>
      <c r="L2" s="5">
        <f>F2-3*J2</f>
        <v>10.93946689740803</v>
      </c>
      <c r="M2" s="13">
        <v>4</v>
      </c>
      <c r="N2" s="14" t="s">
        <v>12</v>
      </c>
    </row>
    <row r="3" spans="1:14" ht="12.75">
      <c r="A3">
        <v>1</v>
      </c>
      <c r="B3" s="15">
        <f aca="true" ca="1" t="shared" si="0" ref="B3:B14">NORMINV(RAND(),$M$1,$M$2)</f>
        <v>25.052328643905646</v>
      </c>
      <c r="M3" s="18" t="s">
        <v>56</v>
      </c>
      <c r="N3" s="19"/>
    </row>
    <row r="4" spans="1:2" ht="12.75">
      <c r="A4">
        <v>2</v>
      </c>
      <c r="B4">
        <f ca="1" t="shared" si="0"/>
        <v>21.92977098119382</v>
      </c>
    </row>
    <row r="5" spans="1:2" ht="12.75">
      <c r="A5">
        <v>3</v>
      </c>
      <c r="B5">
        <f ca="1" t="shared" si="0"/>
        <v>32.999775325126116</v>
      </c>
    </row>
    <row r="6" spans="1:2" ht="12.75">
      <c r="A6">
        <v>4</v>
      </c>
      <c r="B6">
        <f ca="1" t="shared" si="0"/>
        <v>33.726500731080606</v>
      </c>
    </row>
    <row r="7" spans="1:14" ht="12.75">
      <c r="A7">
        <v>5</v>
      </c>
      <c r="B7">
        <f ca="1" t="shared" si="0"/>
        <v>25.598477498157806</v>
      </c>
      <c r="N7" s="17"/>
    </row>
    <row r="8" spans="1:2" ht="12.75">
      <c r="A8">
        <v>6</v>
      </c>
      <c r="B8">
        <f ca="1" t="shared" si="0"/>
        <v>23.385125076918143</v>
      </c>
    </row>
    <row r="9" spans="1:2" ht="12.75">
      <c r="A9">
        <v>7</v>
      </c>
      <c r="B9">
        <f ca="1" t="shared" si="0"/>
        <v>18.971322532129015</v>
      </c>
    </row>
    <row r="10" spans="1:2" ht="12.75">
      <c r="A10">
        <v>8</v>
      </c>
      <c r="B10">
        <f ca="1" t="shared" si="0"/>
        <v>33.119527958469305</v>
      </c>
    </row>
    <row r="11" spans="1:2" ht="12.75">
      <c r="A11">
        <v>9</v>
      </c>
      <c r="B11">
        <f ca="1" t="shared" si="0"/>
        <v>24.074281334384057</v>
      </c>
    </row>
    <row r="12" spans="1:2" ht="12.75">
      <c r="A12">
        <v>10</v>
      </c>
      <c r="B12">
        <f ca="1" t="shared" si="0"/>
        <v>21.316712057460837</v>
      </c>
    </row>
    <row r="13" spans="1:2" ht="12.75">
      <c r="A13">
        <v>11</v>
      </c>
      <c r="B13">
        <f ca="1" t="shared" si="0"/>
        <v>20.410366520166647</v>
      </c>
    </row>
    <row r="14" spans="1:2" ht="12.75">
      <c r="A14">
        <v>12</v>
      </c>
      <c r="B14">
        <f ca="1" t="shared" si="0"/>
        <v>21.470130121360437</v>
      </c>
    </row>
    <row r="15" spans="1:2" ht="12.75">
      <c r="A15">
        <v>13</v>
      </c>
      <c r="B15">
        <f aca="true" ca="1" t="shared" si="1" ref="B15:B27">NORMINV(RAND(),$M$1,$M$2)</f>
        <v>25.06403694606498</v>
      </c>
    </row>
    <row r="16" spans="1:2" ht="12.75">
      <c r="A16">
        <v>14</v>
      </c>
      <c r="B16">
        <f ca="1" t="shared" si="1"/>
        <v>26.18188579709271</v>
      </c>
    </row>
    <row r="17" spans="1:2" ht="12.75">
      <c r="A17">
        <v>15</v>
      </c>
      <c r="B17">
        <f ca="1" t="shared" si="1"/>
        <v>23.456197644790173</v>
      </c>
    </row>
    <row r="18" spans="1:2" ht="12.75">
      <c r="A18">
        <v>16</v>
      </c>
      <c r="B18">
        <f ca="1" t="shared" si="1"/>
        <v>17.313819040130873</v>
      </c>
    </row>
    <row r="19" spans="1:2" ht="12.75">
      <c r="A19">
        <v>17</v>
      </c>
      <c r="B19">
        <f ca="1" t="shared" si="1"/>
        <v>28.468161005730934</v>
      </c>
    </row>
    <row r="20" spans="1:2" ht="12.75">
      <c r="A20">
        <v>18</v>
      </c>
      <c r="B20">
        <f ca="1" t="shared" si="1"/>
        <v>24.844831603077257</v>
      </c>
    </row>
    <row r="21" spans="1:2" ht="12.75">
      <c r="A21">
        <v>19</v>
      </c>
      <c r="B21">
        <f ca="1" t="shared" si="1"/>
        <v>28.17164894908713</v>
      </c>
    </row>
    <row r="22" spans="1:2" ht="12.75">
      <c r="A22">
        <v>20</v>
      </c>
      <c r="B22">
        <f ca="1" t="shared" si="1"/>
        <v>24.285208326222453</v>
      </c>
    </row>
    <row r="23" spans="1:2" ht="12.75">
      <c r="A23">
        <v>21</v>
      </c>
      <c r="B23">
        <f ca="1" t="shared" si="1"/>
        <v>28.37811090535176</v>
      </c>
    </row>
    <row r="24" spans="1:2" ht="12.75">
      <c r="A24">
        <v>22</v>
      </c>
      <c r="B24">
        <f ca="1" t="shared" si="1"/>
        <v>18.401187665637046</v>
      </c>
    </row>
    <row r="25" spans="1:2" ht="12.75">
      <c r="A25">
        <v>23</v>
      </c>
      <c r="B25">
        <f ca="1" t="shared" si="1"/>
        <v>19.503022506463093</v>
      </c>
    </row>
    <row r="26" spans="1:2" ht="12.75">
      <c r="A26">
        <v>24</v>
      </c>
      <c r="B26">
        <f ca="1" t="shared" si="1"/>
        <v>27.945142115895642</v>
      </c>
    </row>
    <row r="27" spans="1:2" ht="12.75">
      <c r="A27">
        <v>25</v>
      </c>
      <c r="B27">
        <f ca="1" t="shared" si="1"/>
        <v>20.648420712354287</v>
      </c>
    </row>
    <row r="30" ht="12.75">
      <c r="C30" t="s">
        <v>70</v>
      </c>
    </row>
    <row r="31" ht="12.75">
      <c r="D31" t="s">
        <v>71</v>
      </c>
    </row>
    <row r="32" ht="12.75">
      <c r="D32" t="s">
        <v>72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34"/>
  <sheetViews>
    <sheetView zoomScale="90" zoomScaleNormal="90" workbookViewId="0" topLeftCell="A1">
      <selection activeCell="B16" sqref="B16"/>
    </sheetView>
  </sheetViews>
  <sheetFormatPr defaultColWidth="9.33203125" defaultRowHeight="12.75"/>
  <cols>
    <col min="1" max="1" width="12.83203125" style="0" bestFit="1" customWidth="1"/>
    <col min="2" max="2" width="107.33203125" style="0" customWidth="1"/>
    <col min="3" max="3" width="47.33203125" style="0" bestFit="1" customWidth="1"/>
  </cols>
  <sheetData>
    <row r="1" spans="1:3" ht="12.75">
      <c r="A1" s="16" t="s">
        <v>13</v>
      </c>
      <c r="B1" s="16" t="s">
        <v>14</v>
      </c>
      <c r="C1" s="16" t="s">
        <v>45</v>
      </c>
    </row>
    <row r="2" spans="1:3" ht="12.75">
      <c r="A2" t="s">
        <v>15</v>
      </c>
      <c r="B2" s="17" t="s">
        <v>16</v>
      </c>
      <c r="C2" t="s">
        <v>50</v>
      </c>
    </row>
    <row r="3" spans="1:3" ht="12.75">
      <c r="A3" t="s">
        <v>17</v>
      </c>
      <c r="B3" s="17" t="s">
        <v>18</v>
      </c>
      <c r="C3" t="s">
        <v>50</v>
      </c>
    </row>
    <row r="4" spans="1:3" ht="12.75">
      <c r="A4" t="s">
        <v>19</v>
      </c>
      <c r="B4" s="17" t="s">
        <v>20</v>
      </c>
      <c r="C4" t="s">
        <v>50</v>
      </c>
    </row>
    <row r="5" spans="1:3" ht="12.75">
      <c r="A5" t="s">
        <v>21</v>
      </c>
      <c r="B5" s="17" t="s">
        <v>22</v>
      </c>
      <c r="C5" t="s">
        <v>46</v>
      </c>
    </row>
    <row r="6" spans="1:3" ht="12.75">
      <c r="A6" t="s">
        <v>35</v>
      </c>
      <c r="B6" s="17" t="s">
        <v>36</v>
      </c>
      <c r="C6" t="s">
        <v>47</v>
      </c>
    </row>
    <row r="7" spans="1:3" ht="12.75">
      <c r="A7" t="s">
        <v>41</v>
      </c>
      <c r="B7" s="17" t="s">
        <v>42</v>
      </c>
      <c r="C7" t="s">
        <v>48</v>
      </c>
    </row>
    <row r="8" spans="1:3" ht="12.75">
      <c r="A8" t="s">
        <v>43</v>
      </c>
      <c r="B8" s="17" t="s">
        <v>44</v>
      </c>
      <c r="C8" t="s">
        <v>49</v>
      </c>
    </row>
    <row r="9" spans="1:3" ht="12.75">
      <c r="A9" t="s">
        <v>37</v>
      </c>
      <c r="B9" s="17" t="s">
        <v>38</v>
      </c>
      <c r="C9" t="s">
        <v>53</v>
      </c>
    </row>
    <row r="10" spans="1:3" ht="12.75">
      <c r="A10" t="s">
        <v>39</v>
      </c>
      <c r="B10" s="17" t="s">
        <v>40</v>
      </c>
      <c r="C10" t="s">
        <v>54</v>
      </c>
    </row>
    <row r="11" spans="1:3" ht="12.75">
      <c r="A11" t="s">
        <v>27</v>
      </c>
      <c r="B11" s="17" t="s">
        <v>28</v>
      </c>
      <c r="C11" t="s">
        <v>55</v>
      </c>
    </row>
    <row r="12" spans="1:3" ht="12.75">
      <c r="A12" t="s">
        <v>25</v>
      </c>
      <c r="B12" s="17" t="s">
        <v>51</v>
      </c>
      <c r="C12" t="s">
        <v>55</v>
      </c>
    </row>
    <row r="13" spans="1:3" ht="12.75">
      <c r="A13" t="s">
        <v>23</v>
      </c>
      <c r="B13" s="17" t="s">
        <v>24</v>
      </c>
      <c r="C13" t="s">
        <v>55</v>
      </c>
    </row>
    <row r="14" spans="1:3" ht="12.75">
      <c r="A14" t="s">
        <v>29</v>
      </c>
      <c r="B14" s="17" t="s">
        <v>30</v>
      </c>
      <c r="C14" t="s">
        <v>55</v>
      </c>
    </row>
    <row r="15" spans="1:3" ht="12.75">
      <c r="A15" t="s">
        <v>52</v>
      </c>
      <c r="B15" s="17" t="s">
        <v>26</v>
      </c>
      <c r="C15" t="s">
        <v>55</v>
      </c>
    </row>
    <row r="16" spans="1:3" ht="12.75">
      <c r="A16" t="s">
        <v>31</v>
      </c>
      <c r="B16" s="17" t="s">
        <v>32</v>
      </c>
      <c r="C16" t="s">
        <v>55</v>
      </c>
    </row>
    <row r="17" spans="1:3" ht="12.75">
      <c r="A17" t="s">
        <v>33</v>
      </c>
      <c r="B17" s="17" t="s">
        <v>34</v>
      </c>
      <c r="C17" t="s">
        <v>55</v>
      </c>
    </row>
    <row r="18" spans="1:2" ht="12.75">
      <c r="A18" s="24" t="s">
        <v>73</v>
      </c>
      <c r="B18" s="25" t="s">
        <v>80</v>
      </c>
    </row>
    <row r="19" spans="1:2" ht="12.75">
      <c r="A19" s="24" t="s">
        <v>74</v>
      </c>
      <c r="B19" s="25" t="s">
        <v>81</v>
      </c>
    </row>
    <row r="20" spans="1:2" ht="12.75">
      <c r="A20" s="22" t="s">
        <v>76</v>
      </c>
      <c r="B20" s="23" t="s">
        <v>78</v>
      </c>
    </row>
    <row r="21" spans="1:2" ht="12.75">
      <c r="A21" s="22" t="s">
        <v>77</v>
      </c>
      <c r="B21" s="23" t="s">
        <v>79</v>
      </c>
    </row>
    <row r="23" spans="1:2" ht="12.75">
      <c r="A23" s="20" t="s">
        <v>57</v>
      </c>
      <c r="B23" t="s">
        <v>58</v>
      </c>
    </row>
    <row r="25" spans="1:2" ht="12.75">
      <c r="A25" s="20" t="s">
        <v>59</v>
      </c>
      <c r="B25" t="s">
        <v>62</v>
      </c>
    </row>
    <row r="26" ht="12.75">
      <c r="B26" t="s">
        <v>60</v>
      </c>
    </row>
    <row r="27" ht="12.75">
      <c r="B27" t="s">
        <v>61</v>
      </c>
    </row>
    <row r="28" ht="12.75">
      <c r="B28" t="s">
        <v>63</v>
      </c>
    </row>
    <row r="29" ht="12.75">
      <c r="B29" s="21" t="s">
        <v>64</v>
      </c>
    </row>
    <row r="30" ht="12.75">
      <c r="B30" s="21" t="s">
        <v>65</v>
      </c>
    </row>
    <row r="31" ht="12.75">
      <c r="B31" s="21" t="s">
        <v>66</v>
      </c>
    </row>
    <row r="32" ht="12.75">
      <c r="B32" s="21" t="s">
        <v>67</v>
      </c>
    </row>
    <row r="33" ht="12.75">
      <c r="B33" s="21" t="s">
        <v>68</v>
      </c>
    </row>
    <row r="34" ht="12.75">
      <c r="B34" s="21" t="s">
        <v>69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Peltier</dc:creator>
  <cp:keywords/>
  <dc:description/>
  <cp:lastModifiedBy>Corporate User</cp:lastModifiedBy>
  <dcterms:created xsi:type="dcterms:W3CDTF">2000-12-12T16:20:34Z</dcterms:created>
  <dcterms:modified xsi:type="dcterms:W3CDTF">2007-10-04T14:41:00Z</dcterms:modified>
  <cp:category/>
  <cp:version/>
  <cp:contentType/>
  <cp:contentStatus/>
</cp:coreProperties>
</file>